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780" windowHeight="12210" activeTab="0"/>
  </bookViews>
  <sheets>
    <sheet name="1PB" sheetId="1" r:id="rId1"/>
  </sheets>
  <definedNames>
    <definedName name="_xlnm.Print_Area" localSheetId="0">'1PB'!$A$1:$L$278</definedName>
    <definedName name="_xlnm.Print_Titles" localSheetId="0">'1PB'!$6:$7</definedName>
  </definedNames>
  <calcPr fullCalcOnLoad="1"/>
</workbook>
</file>

<file path=xl/sharedStrings.xml><?xml version="1.0" encoding="utf-8"?>
<sst xmlns="http://schemas.openxmlformats.org/spreadsheetml/2006/main" count="425" uniqueCount="109">
  <si>
    <t>Veidlapa 1(pb)</t>
  </si>
  <si>
    <t>Ls</t>
  </si>
  <si>
    <t>Programmas/ apakšprogrammas nosaukums; klasifikācijas koda nosaukums</t>
  </si>
  <si>
    <t>2010.gada pieprasījums</t>
  </si>
  <si>
    <t>2011.gada pieprasījums</t>
  </si>
  <si>
    <t>2012.gada pieprasījums</t>
  </si>
  <si>
    <t>18000 - 21700;
22100 - 22300</t>
  </si>
  <si>
    <t>Resursi izdevumu segšanai</t>
  </si>
  <si>
    <t>21300; 21400; 22100 - 22300</t>
  </si>
  <si>
    <t xml:space="preserve">Ieņēmumi no maksas pakalpojumiem un citi pašu ieņēmumi </t>
  </si>
  <si>
    <t>21100; 21200</t>
  </si>
  <si>
    <t xml:space="preserve">Ārvalstu finanšu palīdzība iestādes ieņēmumos </t>
  </si>
  <si>
    <t>Ārvalstu finanšu palīdzība atmaksām valsts pamatbudžetam</t>
  </si>
  <si>
    <t>18000; 19000</t>
  </si>
  <si>
    <t>Transferti</t>
  </si>
  <si>
    <t>Valsts budžeta transferti</t>
  </si>
  <si>
    <t>Valsts pamatbudžeta savstarpējie transferti</t>
  </si>
  <si>
    <t>  Valsts pamatbudžeta iestāžu saņemtie transferta pārskaitījumi no citas ministrijas vai centrālās iestādes valsts pamatbudžetā</t>
  </si>
  <si>
    <t>  Valsts pamatbudžeta iestāžu saņemtie transferta pārskaitījumi no valsts pamatbudžeta dotācijas no vispārējiem ieņēmumiem</t>
  </si>
  <si>
    <t>Valsts pamatbudžeta finansēto iestāžu saņemtie transferti no citas valsts pamatbudžeta finansētās ministrijas vai centrālās iestādes ārvalstu finanšu palīdzības līdzekļiem</t>
  </si>
  <si>
    <t>Dotācija no vispārējiem ieņēmumiem</t>
  </si>
  <si>
    <t>Vispārējā kārtībā sadalāmā dotācija no vispārējiem ieņēmumiem</t>
  </si>
  <si>
    <t>Dotācija no vispārējiem ieņēmumiem atmaksām valsts pamatbudžetā</t>
  </si>
  <si>
    <t>1000 - 9000</t>
  </si>
  <si>
    <t>Izdevumi - kopā</t>
  </si>
  <si>
    <t>1000 - 4000; 6000 - 7000</t>
  </si>
  <si>
    <t>Uzturēšanas izdevumi</t>
  </si>
  <si>
    <t>1000 - 2000</t>
  </si>
  <si>
    <t>Kārtējie izdevumi</t>
  </si>
  <si>
    <t xml:space="preserve">Atlīdzība </t>
  </si>
  <si>
    <t xml:space="preserve">   Atalgojums</t>
  </si>
  <si>
    <t>Preces un pakalpojumi</t>
  </si>
  <si>
    <t>Procentu izdevumi</t>
  </si>
  <si>
    <t>3000; 6000</t>
  </si>
  <si>
    <t>Subsīdijas, dotācijas un sociālie pabalsti</t>
  </si>
  <si>
    <t>Subsīdijas un dotācijas</t>
  </si>
  <si>
    <t>Sociālie pabalsti</t>
  </si>
  <si>
    <t>7600 - 7700</t>
  </si>
  <si>
    <t xml:space="preserve">Kārtējie maksājumi Eiropas Kopienas budžetā un starptautiskā sadarbība </t>
  </si>
  <si>
    <t> Kārtējie maksājumi Eiropas Kopienas budžetā</t>
  </si>
  <si>
    <t> Starptautiskā sadarbība</t>
  </si>
  <si>
    <t>7100 - 7500</t>
  </si>
  <si>
    <t>Uzturēšanas izdevumu transferti</t>
  </si>
  <si>
    <t> Valsts budžeta uzturēšanas izdevumu transferti</t>
  </si>
  <si>
    <t> 7120</t>
  </si>
  <si>
    <t xml:space="preserve">   Valsts budžeta uzturēšanas izdevumu transferti no valsts pamatbudžeta uz valsts speciālo budžetu</t>
  </si>
  <si>
    <t xml:space="preserve">   Valsts budžeta uzturēšanas izdevumu transferti no valsts pamatbudžeta uz valsts pamatbudžetu</t>
  </si>
  <si>
    <t xml:space="preserve">      Valsts budžeta uzturēšanas izdevumu transferti no valsts pamatbudžeta dotācijas no vispārējiem ieņēmumiem uz valsts pamatbudžetu</t>
  </si>
  <si>
    <t xml:space="preserve">      Valsts budžeta uzturēšanas izdevumu transferti no valsts pamatbudžeta ārvalstu finanšu palīdzības līdzekļiem uz valsts pamatbudžetu</t>
  </si>
  <si>
    <t>Valsts budžeta mērķdotācijas uzturēšanas izdevumiem pašvaldībām</t>
  </si>
  <si>
    <t>Valsts budžeta dotācijas un citi transferti pašvaldībām un no valsts budžeta daļēji finansētajām atvasinātajām publiskajām personām (izņemot pašvaldības)</t>
  </si>
  <si>
    <t> Uzturēšanas izdevumu atmaksa valsts budžetam</t>
  </si>
  <si>
    <t xml:space="preserve">Atmaksa valsts pamatbudžetā no Eiropas Savienības palīdzības programmu un Eiropas Savienības politiku instrumentu līdzekļiem par Latvijas valsts ieguldītajiem finanšu resursiem Kohēzijas fonda projektos un SAPARD programmā
</t>
  </si>
  <si>
    <t>5000; 9000</t>
  </si>
  <si>
    <t>Kapitālie izdevumi</t>
  </si>
  <si>
    <t>Pamatkapitāla veidošana</t>
  </si>
  <si>
    <t>Valsts budžeta un pašvaldību budžetu transferti un mērķdotācijas kapitālajiem izdevumiem</t>
  </si>
  <si>
    <t xml:space="preserve">   Valsts budžeta kapitālo izdevumu transferti </t>
  </si>
  <si>
    <t> 9120</t>
  </si>
  <si>
    <t>Valsts budžeta mērķdotācija kapitālajiem izdevumiem pašvaldībām</t>
  </si>
  <si>
    <t xml:space="preserve">   Atmaksa valsts budžetā par veiktajiem kapitālajiem izdevumiem </t>
  </si>
  <si>
    <t>[18000 - 21700;
22100 - 22300] - [1000 - 9000]</t>
  </si>
  <si>
    <t xml:space="preserve">Finansiālā bilance </t>
  </si>
  <si>
    <t>F 00 00 00 00</t>
  </si>
  <si>
    <t>Finansēšana</t>
  </si>
  <si>
    <t>F40 02 00 00</t>
  </si>
  <si>
    <t>Aizņēmumi</t>
  </si>
  <si>
    <t xml:space="preserve">F40 02 00 10 </t>
  </si>
  <si>
    <t>Saņemtie aizņēmumi</t>
  </si>
  <si>
    <t xml:space="preserve">F40 02 00 20 </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</si>
  <si>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</si>
  <si>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</si>
  <si>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</si>
  <si>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</si>
  <si>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</si>
  <si>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</si>
  <si>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</si>
  <si>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</si>
  <si>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</si>
  <si>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</si>
  <si>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</si>
  <si>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</si>
  <si>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</si>
  <si>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</si>
  <si>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atlikumu izmaiņas palielinājums (-) vai samazinājums (+)</t>
  </si>
  <si>
    <t xml:space="preserve">   Atmaksa valsts pamatbudžetā par veiktajiem uzturēšanas izdevumiem Eiropas savienības fondu līdzfinansētajos projektos</t>
  </si>
  <si>
    <t>22.01.00</t>
  </si>
  <si>
    <t>Valsts bērnu tiesību aizsardzības inspekcija un bērnu uzticības tālrunis</t>
  </si>
  <si>
    <t>22.03.00</t>
  </si>
  <si>
    <t>Ārvalstu finanšu palīdzības finansēto projektu īstenošana</t>
  </si>
  <si>
    <t>73.00.00</t>
  </si>
  <si>
    <t>Pārējās ārvalstu finanšu palīdzības līdzfinansētie projekti</t>
  </si>
  <si>
    <t>73.06.00</t>
  </si>
  <si>
    <t xml:space="preserve">Ārvalstu finanšu palīdzības finansēto projektu īstenošana labklājības nozarē </t>
  </si>
  <si>
    <t>utt.</t>
  </si>
  <si>
    <r>
      <t xml:space="preserve">      Valsts budžeta kapitālo izdevumu transferti </t>
    </r>
    <r>
      <rPr>
        <b/>
        <sz val="10"/>
        <rFont val="Times New Roman"/>
        <family val="1"/>
      </rPr>
      <t xml:space="preserve"> </t>
    </r>
    <r>
      <rPr>
        <sz val="10"/>
        <rFont val="Times New Roman"/>
        <family val="1"/>
      </rPr>
      <t>no valsts pamatbudžeta uz valsts speciālo budžetu</t>
    </r>
  </si>
  <si>
    <r>
      <t xml:space="preserve">      Valsts budžeta kapitālo izdevumu transferti </t>
    </r>
    <r>
      <rPr>
        <b/>
        <sz val="10"/>
        <rFont val="Times New Roman"/>
        <family val="1"/>
      </rPr>
      <t xml:space="preserve"> </t>
    </r>
    <r>
      <rPr>
        <sz val="10"/>
        <rFont val="Times New Roman"/>
        <family val="1"/>
      </rPr>
      <t>no valsts pamatbudžeta uz pašvaldības pamatbudžetu</t>
    </r>
  </si>
  <si>
    <r>
      <t xml:space="preserve">      Valsts budžeta kapitālo izdevumu transferti </t>
    </r>
    <r>
      <rPr>
        <b/>
        <sz val="10"/>
        <rFont val="Times New Roman"/>
        <family val="1"/>
      </rPr>
      <t xml:space="preserve"> </t>
    </r>
    <r>
      <rPr>
        <sz val="10"/>
        <rFont val="Times New Roman"/>
        <family val="1"/>
      </rPr>
      <t>no valsts pamatbudžeta uz valsts pamatbudžetu</t>
    </r>
  </si>
  <si>
    <t xml:space="preserve">1.pielikums
Ministru kabineta
2009.gada 3.oktobra
noteikumiem Nr.1127
</t>
  </si>
  <si>
    <t>izm. 2 lasījums</t>
  </si>
  <si>
    <t>2011.gada pieprasījums kopā</t>
  </si>
  <si>
    <t>Valsts pamatbudžeta ieņēmumu un izdevumu atšifrējums
pa programmām un apakšprogrammām 2010. gadam salīdzinājumā ar 2009.gadu</t>
  </si>
  <si>
    <t>2010.gada plāna izmaiņas (+,-) pret 2009.gada plānu (latos)</t>
  </si>
  <si>
    <t>2010.gada plāna izmaiņas (+,-) pret 2009.gada plānu (%)</t>
  </si>
  <si>
    <t>Programmas/ apakšprogrammas kods;  klasifikācijas kods</t>
  </si>
  <si>
    <t>2010.gada plāns</t>
  </si>
  <si>
    <t>Valsts bērnu tiesību aizsardzības inspekcija</t>
  </si>
  <si>
    <t>2009.gada plāns *</t>
  </si>
  <si>
    <t>*Plānotais finansējums 2009.gadā norādīts pilnā apmērā, tai skaitā līdz 01.07.2009. plānotais finansējums Bērnu, ģimenes un sabiedrības integrācijas lietu ministrijas administrētajās apakšprogrammās un no 01.07.2009. plānotais finansējums Labklājības ministrijas administrētajās apakšprogrammās, (saskaņā ar 2009.gada 29.maija Ministru kabineta rīkojumu Nr.359 "Par Bērnu, ģimenes un sabiedrības integrācijas lietu ministrijas reorganizāciju" no 01.07.2009. Labklājības ministrijai pievienotas Bērnu, ģimenes un sabiedrības integrācijas lietu ministrijas funkcijas).</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</si>
</sst>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
    <numFmt numFmtId="165" formatCode="#"/>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000000"/>
    <numFmt numFmtId="172" formatCode="0.00000000"/>
    <numFmt numFmtId="173" formatCode="0.0000000"/>
    <numFmt numFmtId="174" formatCode="0.000000"/>
    <numFmt numFmtId="175" formatCode="0.00000"/>
    <numFmt numFmtId="176" formatCode="0.0000"/>
    <numFmt numFmtId="177" formatCode="0.0"/>
  </numFmts>
  <fonts count="12">
    <font>
      <sz val="10"/>
      <name val="Arial"/>
      <family val="0"/>
    </font>
    <font>
      <b/>
      <sz val="14"/>
      <name val="Times New Roman"/>
      <family val="1"/>
    </font>
    <font>
      <sz val="10"/>
      <name val="Times New Roman"/>
      <family val="1"/>
    </font>
    <font>
      <sz val="10"/>
      <name val="BaltHelvetica"/>
      <family val="0"/>
    </font>
    <font>
      <b/>
      <sz val="10"/>
      <name val="Times New Roman"/>
      <family val="1"/>
    </font>
    <font>
      <sz val="8"/>
      <name val="Times New Roman"/>
      <family val="1"/>
    </font>
    <font>
      <b/>
      <sz val="11"/>
      <name val="Times New Roman"/>
      <family val="1"/>
    </font>
    <font>
      <sz val="10"/>
      <name val="Helv"/>
      <family val="0"/>
    </font>
    <font>
      <u val="single"/>
      <sz val="10"/>
      <color indexed="12"/>
      <name val="Arial"/>
      <family val="0"/>
    </font>
    <font>
      <u val="single"/>
      <sz val="10"/>
      <color indexed="36"/>
      <name val="Arial"/>
      <family val="0"/>
    </font>
    <font>
      <b/>
      <sz val="10"/>
      <color indexed="9"/>
      <name val="Times New Roman"/>
      <family val="1"/>
    </font>
    <font>
      <sz val="10"/>
      <color indexed="9"/>
      <name val="Times New Roman"/>
      <family val="1"/>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hair"/>
      <bottom style="hair"/>
    </border>
    <border>
      <left style="thin"/>
      <right style="thin"/>
      <top>
        <color indexed="63"/>
      </top>
      <bottom style="hair"/>
    </border>
  </borders>
  <cellStyleXfs count="24">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102">
    <xf numFmtId="0" fontId="0" fillId="0" borderId="0" xfId="0" applyAlignment="1">
      <alignment/>
    </xf>
    <xf numFmtId="0" fontId="1" fillId="0" borderId="0" xfId="0" applyFont="1" applyFill="1" applyAlignment="1">
      <alignment horizontal="left" vertical="top" wrapText="1"/>
    </xf>
    <xf numFmtId="0" fontId="2" fillId="0" borderId="0" xfId="21" applyFont="1" applyFill="1" applyAlignment="1">
      <alignment horizontal="right"/>
      <protection/>
    </xf>
    <xf numFmtId="0" fontId="2" fillId="0" borderId="0" xfId="0" applyFont="1" applyAlignment="1">
      <alignment vertical="top"/>
    </xf>
    <xf numFmtId="3" fontId="2" fillId="0" borderId="0" xfId="0" applyNumberFormat="1" applyFont="1" applyAlignment="1">
      <alignment vertical="top"/>
    </xf>
    <xf numFmtId="0" fontId="4" fillId="0" borderId="0" xfId="0" applyFont="1" applyAlignment="1">
      <alignment horizontal="centerContinuous" vertical="top"/>
    </xf>
    <xf numFmtId="0" fontId="2" fillId="0" borderId="1" xfId="22" applyFont="1" applyBorder="1" applyAlignment="1">
      <alignment horizontal="center" wrapText="1"/>
      <protection/>
    </xf>
    <xf numFmtId="0" fontId="5" fillId="0" borderId="0" xfId="0" applyFont="1" applyAlignment="1">
      <alignment/>
    </xf>
    <xf numFmtId="0" fontId="2" fillId="0" borderId="1" xfId="0" applyFont="1" applyBorder="1" applyAlignment="1">
      <alignment horizontal="center" vertical="top" wrapText="1"/>
    </xf>
    <xf numFmtId="0" fontId="2" fillId="0" borderId="2" xfId="22" applyFont="1" applyFill="1" applyBorder="1" applyAlignment="1">
      <alignment vertical="top"/>
      <protection/>
    </xf>
    <xf numFmtId="0" fontId="2" fillId="0" borderId="2" xfId="22" applyFont="1" applyFill="1" applyBorder="1" applyAlignment="1">
      <alignment vertical="top" wrapText="1"/>
      <protection/>
    </xf>
    <xf numFmtId="0" fontId="4" fillId="0" borderId="0" xfId="0" applyFont="1" applyAlignment="1">
      <alignment/>
    </xf>
    <xf numFmtId="0" fontId="2" fillId="0" borderId="2" xfId="0"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vertical="top" wrapText="1"/>
    </xf>
    <xf numFmtId="0" fontId="6" fillId="3" borderId="1" xfId="0" applyFont="1" applyFill="1" applyBorder="1" applyAlignment="1">
      <alignment vertical="top"/>
    </xf>
    <xf numFmtId="0" fontId="6" fillId="3" borderId="1" xfId="0" applyFont="1" applyFill="1" applyBorder="1" applyAlignment="1">
      <alignment vertical="top" wrapText="1"/>
    </xf>
    <xf numFmtId="0" fontId="2" fillId="0" borderId="0" xfId="0" applyFont="1" applyFill="1" applyAlignment="1">
      <alignment vertical="top"/>
    </xf>
    <xf numFmtId="0" fontId="2" fillId="0" borderId="0" xfId="0" applyFont="1" applyFill="1" applyAlignment="1">
      <alignment/>
    </xf>
    <xf numFmtId="3" fontId="2" fillId="0" borderId="0" xfId="0" applyNumberFormat="1" applyFont="1" applyAlignment="1">
      <alignment/>
    </xf>
    <xf numFmtId="3" fontId="2" fillId="0" borderId="0" xfId="0" applyNumberFormat="1" applyFont="1" applyAlignment="1">
      <alignment horizontal="right"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centerContinuous" vertical="top" wrapText="1"/>
    </xf>
    <xf numFmtId="3" fontId="2" fillId="0" borderId="1" xfId="0" applyNumberFormat="1" applyFont="1" applyBorder="1" applyAlignment="1">
      <alignment horizontal="center" wrapText="1"/>
    </xf>
    <xf numFmtId="0" fontId="2" fillId="0" borderId="2" xfId="0" applyFont="1" applyFill="1" applyBorder="1" applyAlignment="1">
      <alignment vertical="top" wrapText="1"/>
    </xf>
    <xf numFmtId="49" fontId="2" fillId="0" borderId="2" xfId="0" applyNumberFormat="1" applyFont="1" applyFill="1" applyBorder="1" applyAlignment="1">
      <alignment vertical="top" wrapText="1"/>
    </xf>
    <xf numFmtId="3" fontId="2" fillId="0" borderId="2" xfId="0" applyNumberFormat="1" applyFont="1" applyBorder="1" applyAlignment="1">
      <alignment horizontal="right"/>
    </xf>
    <xf numFmtId="3" fontId="4" fillId="0" borderId="3" xfId="0" applyNumberFormat="1" applyFont="1" applyBorder="1" applyAlignment="1">
      <alignment horizontal="right"/>
    </xf>
    <xf numFmtId="3" fontId="2" fillId="3" borderId="1" xfId="0" applyNumberFormat="1" applyFont="1" applyFill="1" applyBorder="1" applyAlignment="1">
      <alignment horizontal="right"/>
    </xf>
    <xf numFmtId="3" fontId="2" fillId="2" borderId="1" xfId="0" applyNumberFormat="1" applyFont="1" applyFill="1" applyBorder="1" applyAlignment="1">
      <alignment horizontal="right"/>
    </xf>
    <xf numFmtId="0" fontId="2" fillId="0" borderId="0" xfId="0" applyFont="1" applyFill="1" applyAlignment="1">
      <alignment/>
    </xf>
    <xf numFmtId="0" fontId="2" fillId="0" borderId="0" xfId="0" applyFont="1" applyAlignment="1">
      <alignment vertical="top" wrapText="1"/>
    </xf>
    <xf numFmtId="0" fontId="4" fillId="0" borderId="3" xfId="0" applyNumberFormat="1" applyFont="1" applyFill="1" applyBorder="1" applyAlignment="1">
      <alignment horizontal="left" vertical="top" wrapText="1"/>
    </xf>
    <xf numFmtId="49" fontId="4" fillId="0" borderId="3" xfId="0" applyNumberFormat="1" applyFont="1" applyFill="1" applyBorder="1" applyAlignment="1">
      <alignment vertical="top" wrapText="1"/>
    </xf>
    <xf numFmtId="0" fontId="2" fillId="4" borderId="1" xfId="0" applyFont="1" applyFill="1" applyBorder="1" applyAlignment="1">
      <alignment horizontal="center" vertical="top" wrapText="1"/>
    </xf>
    <xf numFmtId="0" fontId="4" fillId="4" borderId="1" xfId="0" applyFont="1" applyFill="1" applyBorder="1" applyAlignment="1">
      <alignment vertical="top" wrapText="1"/>
    </xf>
    <xf numFmtId="3" fontId="2" fillId="4" borderId="1" xfId="0" applyNumberFormat="1" applyFont="1" applyFill="1" applyBorder="1" applyAlignment="1">
      <alignment horizontal="right"/>
    </xf>
    <xf numFmtId="0" fontId="4" fillId="0" borderId="1" xfId="22" applyFont="1" applyFill="1" applyBorder="1" applyAlignment="1">
      <alignment vertical="top" wrapText="1"/>
      <protection/>
    </xf>
    <xf numFmtId="3" fontId="4" fillId="0" borderId="1" xfId="0" applyNumberFormat="1" applyFont="1" applyBorder="1" applyAlignment="1">
      <alignment horizontal="right"/>
    </xf>
    <xf numFmtId="0" fontId="2" fillId="0" borderId="1" xfId="22" applyFont="1" applyFill="1" applyBorder="1" applyAlignment="1">
      <alignment vertical="top"/>
      <protection/>
    </xf>
    <xf numFmtId="0" fontId="2" fillId="0" borderId="1" xfId="22" applyFont="1" applyFill="1" applyBorder="1" applyAlignment="1">
      <alignment vertical="top" wrapText="1"/>
      <protection/>
    </xf>
    <xf numFmtId="3" fontId="2" fillId="0" borderId="1" xfId="0" applyNumberFormat="1" applyFont="1" applyBorder="1" applyAlignment="1">
      <alignment horizontal="right"/>
    </xf>
    <xf numFmtId="0" fontId="2" fillId="0" borderId="1" xfId="22" applyFont="1" applyFill="1" applyBorder="1" applyAlignment="1">
      <alignment horizontal="left" vertical="top" wrapText="1"/>
      <protection/>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right" vertical="top" wrapText="1"/>
    </xf>
    <xf numFmtId="0" fontId="2" fillId="0" borderId="1" xfId="0" applyFont="1" applyBorder="1" applyAlignment="1">
      <alignment wrapText="1"/>
    </xf>
    <xf numFmtId="3" fontId="2" fillId="0" borderId="1" xfId="0" applyNumberFormat="1" applyFont="1" applyFill="1" applyBorder="1" applyAlignment="1">
      <alignment horizontal="center"/>
    </xf>
    <xf numFmtId="0" fontId="2" fillId="0" borderId="1" xfId="22" applyFont="1" applyFill="1" applyBorder="1" applyAlignment="1">
      <alignment horizontal="right" vertical="top" wrapText="1"/>
      <protection/>
    </xf>
    <xf numFmtId="0" fontId="4" fillId="0" borderId="1" xfId="22" applyFont="1" applyFill="1" applyBorder="1" applyAlignment="1">
      <alignment horizontal="left" vertical="top" wrapText="1"/>
      <protection/>
    </xf>
    <xf numFmtId="0" fontId="2" fillId="0" borderId="1" xfId="0" applyFont="1" applyBorder="1" applyAlignment="1">
      <alignment/>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vertical="top" wrapText="1"/>
    </xf>
    <xf numFmtId="3" fontId="2" fillId="0" borderId="1" xfId="0" applyNumberFormat="1" applyFont="1" applyFill="1" applyBorder="1" applyAlignment="1">
      <alignment horizontal="right"/>
    </xf>
    <xf numFmtId="3" fontId="4" fillId="0" borderId="1" xfId="0" applyNumberFormat="1" applyFont="1" applyFill="1" applyBorder="1" applyAlignment="1">
      <alignment horizontal="right"/>
    </xf>
    <xf numFmtId="3" fontId="2" fillId="5" borderId="1" xfId="0" applyNumberFormat="1" applyFont="1" applyFill="1" applyBorder="1" applyAlignment="1">
      <alignment horizontal="right"/>
    </xf>
    <xf numFmtId="3" fontId="2" fillId="0" borderId="1" xfId="0" applyNumberFormat="1" applyFont="1" applyBorder="1" applyAlignment="1">
      <alignment/>
    </xf>
    <xf numFmtId="3" fontId="4" fillId="3" borderId="1" xfId="0" applyNumberFormat="1" applyFont="1" applyFill="1" applyBorder="1" applyAlignment="1">
      <alignment horizontal="right"/>
    </xf>
    <xf numFmtId="3" fontId="4" fillId="2" borderId="1" xfId="0" applyNumberFormat="1" applyFont="1" applyFill="1" applyBorder="1" applyAlignment="1">
      <alignment horizontal="right"/>
    </xf>
    <xf numFmtId="0" fontId="4" fillId="0" borderId="1" xfId="22" applyFont="1" applyFill="1" applyBorder="1" applyAlignment="1">
      <alignment horizontal="left" vertical="top" wrapText="1"/>
      <protection/>
    </xf>
    <xf numFmtId="0" fontId="4" fillId="0" borderId="1" xfId="22" applyFont="1" applyFill="1" applyBorder="1" applyAlignment="1">
      <alignment vertical="top" wrapText="1"/>
      <protection/>
    </xf>
    <xf numFmtId="3" fontId="4" fillId="0" borderId="1" xfId="0" applyNumberFormat="1" applyFont="1" applyFill="1" applyBorder="1" applyAlignment="1">
      <alignment horizontal="right"/>
    </xf>
    <xf numFmtId="3" fontId="4" fillId="0" borderId="1" xfId="0" applyNumberFormat="1" applyFont="1" applyBorder="1" applyAlignment="1">
      <alignment horizontal="right"/>
    </xf>
    <xf numFmtId="0" fontId="4" fillId="0" borderId="1" xfId="22" applyFont="1" applyFill="1" applyBorder="1" applyAlignment="1">
      <alignment horizontal="center" vertical="top" wrapText="1"/>
      <protection/>
    </xf>
    <xf numFmtId="3" fontId="2" fillId="0" borderId="0" xfId="0" applyNumberFormat="1" applyFont="1" applyAlignment="1">
      <alignment/>
    </xf>
    <xf numFmtId="0" fontId="2" fillId="0" borderId="1" xfId="22" applyFont="1" applyFill="1" applyBorder="1" applyAlignment="1">
      <alignment vertical="top" wrapText="1"/>
      <protection/>
    </xf>
    <xf numFmtId="3" fontId="2" fillId="0" borderId="1" xfId="0" applyNumberFormat="1" applyFont="1" applyBorder="1" applyAlignment="1">
      <alignment horizontal="right"/>
    </xf>
    <xf numFmtId="3" fontId="2" fillId="0" borderId="1" xfId="0" applyNumberFormat="1" applyFont="1" applyBorder="1" applyAlignment="1">
      <alignment/>
    </xf>
    <xf numFmtId="0" fontId="2" fillId="0" borderId="0" xfId="0" applyFont="1" applyAlignment="1">
      <alignment/>
    </xf>
    <xf numFmtId="3" fontId="4" fillId="0" borderId="1" xfId="0" applyNumberFormat="1" applyFont="1" applyBorder="1" applyAlignment="1">
      <alignment/>
    </xf>
    <xf numFmtId="0" fontId="2" fillId="0" borderId="1" xfId="22" applyFont="1" applyFill="1" applyBorder="1" applyAlignment="1">
      <alignment horizontal="center" vertical="top" wrapText="1"/>
      <protection/>
    </xf>
    <xf numFmtId="0" fontId="4" fillId="0" borderId="1" xfId="22" applyFont="1" applyFill="1" applyBorder="1" applyAlignment="1">
      <alignment horizontal="right" vertical="top" wrapText="1"/>
      <protection/>
    </xf>
    <xf numFmtId="0" fontId="2" fillId="0" borderId="1" xfId="22" applyFont="1" applyFill="1" applyBorder="1" applyAlignment="1">
      <alignment horizontal="right" vertical="top" wrapText="1"/>
      <protection/>
    </xf>
    <xf numFmtId="0" fontId="2" fillId="0" borderId="1" xfId="22" applyFont="1" applyFill="1" applyBorder="1" applyAlignment="1">
      <alignment horizontal="left" vertical="top" wrapText="1"/>
      <protection/>
    </xf>
    <xf numFmtId="0" fontId="4" fillId="0" borderId="1" xfId="0" applyFont="1" applyFill="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wrapText="1"/>
    </xf>
    <xf numFmtId="0" fontId="4" fillId="0" borderId="1" xfId="0" applyFont="1" applyBorder="1" applyAlignment="1">
      <alignment wrapText="1"/>
    </xf>
    <xf numFmtId="0" fontId="2" fillId="0" borderId="1" xfId="0" applyFont="1" applyFill="1" applyBorder="1" applyAlignment="1">
      <alignment horizontal="center" vertical="top" wrapText="1"/>
    </xf>
    <xf numFmtId="0" fontId="2" fillId="0" borderId="1" xfId="0" applyFont="1" applyFill="1" applyBorder="1" applyAlignment="1">
      <alignment horizontal="right" vertical="top" wrapText="1"/>
    </xf>
    <xf numFmtId="0" fontId="2" fillId="0" borderId="1" xfId="0" applyFont="1" applyBorder="1" applyAlignment="1">
      <alignment wrapText="1"/>
    </xf>
    <xf numFmtId="49" fontId="2" fillId="0" borderId="1"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0" fontId="2" fillId="0" borderId="1" xfId="22" applyFont="1" applyFill="1" applyBorder="1" applyAlignment="1">
      <alignment vertical="top"/>
      <protection/>
    </xf>
    <xf numFmtId="0" fontId="2" fillId="0" borderId="1" xfId="0" applyFont="1" applyBorder="1" applyAlignment="1">
      <alignment horizontal="center"/>
    </xf>
    <xf numFmtId="177" fontId="4" fillId="0" borderId="1" xfId="0" applyNumberFormat="1" applyFont="1" applyBorder="1" applyAlignment="1">
      <alignment horizontal="center"/>
    </xf>
    <xf numFmtId="177" fontId="2" fillId="0" borderId="1" xfId="0" applyNumberFormat="1" applyFont="1" applyBorder="1" applyAlignment="1">
      <alignment horizontal="center"/>
    </xf>
    <xf numFmtId="177" fontId="2" fillId="0" borderId="1" xfId="0" applyNumberFormat="1" applyFont="1" applyBorder="1" applyAlignment="1">
      <alignment horizontal="center"/>
    </xf>
    <xf numFmtId="3" fontId="2" fillId="0" borderId="1" xfId="0" applyNumberFormat="1" applyFont="1" applyFill="1" applyBorder="1" applyAlignment="1">
      <alignment horizontal="right"/>
    </xf>
    <xf numFmtId="3" fontId="2" fillId="0" borderId="1" xfId="0" applyNumberFormat="1" applyFont="1" applyFill="1" applyBorder="1" applyAlignment="1">
      <alignment horizontal="center"/>
    </xf>
    <xf numFmtId="177" fontId="10" fillId="0" borderId="1" xfId="0" applyNumberFormat="1" applyFont="1" applyBorder="1" applyAlignment="1">
      <alignment horizontal="center"/>
    </xf>
    <xf numFmtId="177" fontId="11" fillId="0" borderId="1" xfId="0" applyNumberFormat="1" applyFont="1" applyBorder="1" applyAlignment="1">
      <alignment horizontal="center"/>
    </xf>
    <xf numFmtId="0" fontId="2" fillId="0" borderId="0" xfId="0" applyFont="1" applyAlignment="1">
      <alignment horizontal="justify" vertical="center" wrapText="1"/>
    </xf>
    <xf numFmtId="0" fontId="1" fillId="0" borderId="0" xfId="0" applyFont="1" applyFill="1" applyAlignment="1">
      <alignment horizontal="left" vertical="top" wrapText="1"/>
    </xf>
    <xf numFmtId="0" fontId="4" fillId="0" borderId="0" xfId="0" applyFont="1" applyAlignment="1">
      <alignment horizontal="center" vertical="top" wrapText="1"/>
    </xf>
    <xf numFmtId="3" fontId="4" fillId="0" borderId="0" xfId="0" applyNumberFormat="1" applyFont="1" applyAlignment="1">
      <alignment horizontal="center"/>
    </xf>
    <xf numFmtId="3" fontId="2" fillId="0" borderId="0" xfId="0" applyNumberFormat="1" applyFont="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2000.g.budz" xfId="21"/>
    <cellStyle name="Parastais_FMLikp01_p05_221205_pap_afp_makp"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0"/>
  <sheetViews>
    <sheetView tabSelected="1" zoomScale="75" zoomScaleNormal="75" zoomScaleSheetLayoutView="75" workbookViewId="0" topLeftCell="A1">
      <pane ySplit="6" topLeftCell="BM7" activePane="bottomLeft" state="frozen"/>
      <selection pane="topLeft" activeCell="A1" sqref="A1"/>
      <selection pane="bottomLeft" activeCell="P93" sqref="P93"/>
    </sheetView>
  </sheetViews>
  <sheetFormatPr defaultColWidth="9.140625" defaultRowHeight="12.75"/>
  <cols>
    <col min="1" max="1" width="13.140625" style="3" customWidth="1"/>
    <col min="2" max="2" width="46.00390625" style="32" customWidth="1"/>
    <col min="3" max="3" width="11.57421875" style="19" customWidth="1"/>
    <col min="4" max="4" width="10.57421875" style="19" hidden="1" customWidth="1"/>
    <col min="5" max="5" width="9.8515625" style="19" hidden="1" customWidth="1"/>
    <col min="6" max="6" width="11.00390625" style="19" customWidth="1"/>
    <col min="7" max="7" width="10.57421875" style="19" hidden="1" customWidth="1"/>
    <col min="8" max="8" width="7.140625" style="19" hidden="1" customWidth="1"/>
    <col min="9" max="9" width="12.7109375" style="19" hidden="1" customWidth="1"/>
    <col min="10" max="10" width="7.140625" style="19" hidden="1" customWidth="1"/>
    <col min="11" max="11" width="11.57421875" style="21" customWidth="1"/>
    <col min="12" max="12" width="10.57421875" style="21" customWidth="1"/>
    <col min="13" max="16384" width="9.140625" style="21" customWidth="1"/>
  </cols>
  <sheetData>
    <row r="1" spans="1:10" ht="69" customHeight="1" hidden="1">
      <c r="A1" s="98"/>
      <c r="B1" s="98"/>
      <c r="D1" s="2"/>
      <c r="E1" s="2"/>
      <c r="F1" s="2"/>
      <c r="G1" s="2"/>
      <c r="H1" s="2"/>
      <c r="I1" s="101" t="s">
        <v>98</v>
      </c>
      <c r="J1" s="101"/>
    </row>
    <row r="2" spans="1:10" ht="18.75" hidden="1">
      <c r="A2" s="1"/>
      <c r="B2" s="1"/>
      <c r="D2" s="2"/>
      <c r="E2" s="2"/>
      <c r="F2" s="2"/>
      <c r="G2" s="2"/>
      <c r="H2" s="2"/>
      <c r="I2" s="2"/>
      <c r="J2" s="20"/>
    </row>
    <row r="3" spans="2:10" ht="12.75">
      <c r="B3" s="4"/>
      <c r="D3" s="22"/>
      <c r="E3" s="22"/>
      <c r="F3" s="22"/>
      <c r="G3" s="22"/>
      <c r="H3" s="22"/>
      <c r="I3" s="100" t="s">
        <v>0</v>
      </c>
      <c r="J3" s="100"/>
    </row>
    <row r="4" spans="1:10" ht="25.5" customHeight="1">
      <c r="A4" s="99" t="s">
        <v>101</v>
      </c>
      <c r="B4" s="99"/>
      <c r="C4" s="99"/>
      <c r="D4" s="99"/>
      <c r="E4" s="99"/>
      <c r="F4" s="99"/>
      <c r="G4" s="99"/>
      <c r="H4" s="99"/>
      <c r="I4" s="99"/>
      <c r="J4" s="99"/>
    </row>
    <row r="5" spans="1:10" ht="12.75">
      <c r="A5" s="5"/>
      <c r="B5" s="23"/>
      <c r="J5" s="19" t="s">
        <v>1</v>
      </c>
    </row>
    <row r="6" spans="1:12" s="7" customFormat="1" ht="78.75" customHeight="1">
      <c r="A6" s="6" t="s">
        <v>104</v>
      </c>
      <c r="B6" s="6" t="s">
        <v>2</v>
      </c>
      <c r="C6" s="24" t="s">
        <v>107</v>
      </c>
      <c r="D6" s="24" t="s">
        <v>3</v>
      </c>
      <c r="E6" s="24" t="s">
        <v>99</v>
      </c>
      <c r="F6" s="24" t="s">
        <v>105</v>
      </c>
      <c r="G6" s="24" t="s">
        <v>4</v>
      </c>
      <c r="H6" s="24" t="s">
        <v>99</v>
      </c>
      <c r="I6" s="24" t="s">
        <v>100</v>
      </c>
      <c r="J6" s="24" t="s">
        <v>5</v>
      </c>
      <c r="K6" s="24" t="s">
        <v>102</v>
      </c>
      <c r="L6" s="24" t="s">
        <v>103</v>
      </c>
    </row>
    <row r="7" spans="1:12" s="7" customFormat="1" ht="12.75">
      <c r="A7" s="8">
        <v>1</v>
      </c>
      <c r="B7" s="8">
        <v>2</v>
      </c>
      <c r="C7" s="24">
        <v>3</v>
      </c>
      <c r="D7" s="24">
        <v>7</v>
      </c>
      <c r="E7" s="24">
        <v>7</v>
      </c>
      <c r="F7" s="24">
        <v>4</v>
      </c>
      <c r="G7" s="24">
        <v>8</v>
      </c>
      <c r="H7" s="24">
        <v>7</v>
      </c>
      <c r="I7" s="24">
        <v>7</v>
      </c>
      <c r="J7" s="24">
        <v>9</v>
      </c>
      <c r="K7" s="89">
        <v>5</v>
      </c>
      <c r="L7" s="89">
        <v>6</v>
      </c>
    </row>
    <row r="8" spans="1:12" ht="15.75" customHeight="1">
      <c r="A8" s="35"/>
      <c r="B8" s="36" t="s">
        <v>106</v>
      </c>
      <c r="C8" s="37"/>
      <c r="D8" s="37"/>
      <c r="E8" s="37"/>
      <c r="F8" s="37"/>
      <c r="G8" s="37"/>
      <c r="H8" s="37"/>
      <c r="I8" s="37"/>
      <c r="J8" s="37"/>
      <c r="K8" s="37"/>
      <c r="L8" s="37"/>
    </row>
    <row r="9" spans="1:12" ht="12.75" hidden="1">
      <c r="A9" s="52" t="s">
        <v>63</v>
      </c>
      <c r="B9" s="53" t="s">
        <v>64</v>
      </c>
      <c r="C9" s="39">
        <f>C10+C13+C16</f>
        <v>0</v>
      </c>
      <c r="D9" s="39">
        <f>D10+D13+D16</f>
        <v>0</v>
      </c>
      <c r="E9" s="39">
        <f>E10+E13+E16</f>
        <v>0</v>
      </c>
      <c r="F9" s="39">
        <f aca="true" t="shared" si="0" ref="F9:F19">D9+E9</f>
        <v>0</v>
      </c>
      <c r="G9" s="39">
        <f>G10+G13+G16</f>
        <v>0</v>
      </c>
      <c r="H9" s="39">
        <f>H10+H13+H16</f>
        <v>0</v>
      </c>
      <c r="I9" s="39">
        <f aca="true" t="shared" si="1" ref="I9:I19">G9+H9</f>
        <v>0</v>
      </c>
      <c r="J9" s="39">
        <f>J10+J13+J16</f>
        <v>0</v>
      </c>
      <c r="K9" s="59">
        <f aca="true" t="shared" si="2" ref="K9:K19">F9-C9</f>
        <v>0</v>
      </c>
      <c r="L9" s="91" t="e">
        <f aca="true" t="shared" si="3" ref="L9:L19">F9/C9*100-100</f>
        <v>#DIV/0!</v>
      </c>
    </row>
    <row r="10" spans="1:12" ht="12.75" hidden="1">
      <c r="A10" s="54" t="s">
        <v>65</v>
      </c>
      <c r="B10" s="45" t="s">
        <v>66</v>
      </c>
      <c r="C10" s="42">
        <f>C11+C12</f>
        <v>0</v>
      </c>
      <c r="D10" s="42">
        <f>D11+D12</f>
        <v>0</v>
      </c>
      <c r="E10" s="42">
        <f>E11+E12</f>
        <v>0</v>
      </c>
      <c r="F10" s="39">
        <f t="shared" si="0"/>
        <v>0</v>
      </c>
      <c r="G10" s="42">
        <f>G11+G12</f>
        <v>0</v>
      </c>
      <c r="H10" s="42">
        <f>H11+H12</f>
        <v>0</v>
      </c>
      <c r="I10" s="39">
        <f t="shared" si="1"/>
        <v>0</v>
      </c>
      <c r="J10" s="42">
        <f>J11+J12</f>
        <v>0</v>
      </c>
      <c r="K10" s="59">
        <f t="shared" si="2"/>
        <v>0</v>
      </c>
      <c r="L10" s="91" t="e">
        <f t="shared" si="3"/>
        <v>#DIV/0!</v>
      </c>
    </row>
    <row r="11" spans="1:12" ht="12.75" hidden="1">
      <c r="A11" s="54" t="s">
        <v>67</v>
      </c>
      <c r="B11" s="45" t="s">
        <v>68</v>
      </c>
      <c r="C11" s="42"/>
      <c r="D11" s="42"/>
      <c r="E11" s="42"/>
      <c r="F11" s="39">
        <f t="shared" si="0"/>
        <v>0</v>
      </c>
      <c r="G11" s="42"/>
      <c r="H11" s="42"/>
      <c r="I11" s="39">
        <f t="shared" si="1"/>
        <v>0</v>
      </c>
      <c r="J11" s="42"/>
      <c r="K11" s="59">
        <f t="shared" si="2"/>
        <v>0</v>
      </c>
      <c r="L11" s="91" t="e">
        <f t="shared" si="3"/>
        <v>#DIV/0!</v>
      </c>
    </row>
    <row r="12" spans="1:12" ht="12.75" hidden="1">
      <c r="A12" s="54" t="s">
        <v>69</v>
      </c>
      <c r="B12" s="45" t="s">
        <v>70</v>
      </c>
      <c r="C12" s="42"/>
      <c r="D12" s="42"/>
      <c r="E12" s="42"/>
      <c r="F12" s="39">
        <f t="shared" si="0"/>
        <v>0</v>
      </c>
      <c r="G12" s="42"/>
      <c r="H12" s="42"/>
      <c r="I12" s="39">
        <f t="shared" si="1"/>
        <v>0</v>
      </c>
      <c r="J12" s="42"/>
      <c r="K12" s="59">
        <f t="shared" si="2"/>
        <v>0</v>
      </c>
      <c r="L12" s="91" t="e">
        <f t="shared" si="3"/>
        <v>#DIV/0!</v>
      </c>
    </row>
    <row r="13" spans="1:12" ht="12.75" hidden="1">
      <c r="A13" s="54" t="s">
        <v>71</v>
      </c>
      <c r="B13" s="45" t="s">
        <v>72</v>
      </c>
      <c r="C13" s="42">
        <f>C14+C15</f>
        <v>0</v>
      </c>
      <c r="D13" s="42">
        <f>D14+D15</f>
        <v>0</v>
      </c>
      <c r="E13" s="42">
        <f>E14+E15</f>
        <v>0</v>
      </c>
      <c r="F13" s="39">
        <f t="shared" si="0"/>
        <v>0</v>
      </c>
      <c r="G13" s="42">
        <f>G14+G15</f>
        <v>0</v>
      </c>
      <c r="H13" s="42">
        <f>H14+H15</f>
        <v>0</v>
      </c>
      <c r="I13" s="39">
        <f t="shared" si="1"/>
        <v>0</v>
      </c>
      <c r="J13" s="42">
        <f>J14+J15</f>
        <v>0</v>
      </c>
      <c r="K13" s="59">
        <f t="shared" si="2"/>
        <v>0</v>
      </c>
      <c r="L13" s="91" t="e">
        <f t="shared" si="3"/>
        <v>#DIV/0!</v>
      </c>
    </row>
    <row r="14" spans="1:12" ht="12.75" hidden="1">
      <c r="A14" s="54" t="s">
        <v>73</v>
      </c>
      <c r="B14" s="45" t="s">
        <v>74</v>
      </c>
      <c r="C14" s="42"/>
      <c r="D14" s="42"/>
      <c r="E14" s="42"/>
      <c r="F14" s="39">
        <f t="shared" si="0"/>
        <v>0</v>
      </c>
      <c r="G14" s="42"/>
      <c r="H14" s="42"/>
      <c r="I14" s="39">
        <f t="shared" si="1"/>
        <v>0</v>
      </c>
      <c r="J14" s="42"/>
      <c r="K14" s="59">
        <f t="shared" si="2"/>
        <v>0</v>
      </c>
      <c r="L14" s="91" t="e">
        <f t="shared" si="3"/>
        <v>#DIV/0!</v>
      </c>
    </row>
    <row r="15" spans="1:12" ht="12.75" hidden="1">
      <c r="A15" s="54" t="s">
        <v>75</v>
      </c>
      <c r="B15" s="45" t="s">
        <v>76</v>
      </c>
      <c r="C15" s="42"/>
      <c r="D15" s="42"/>
      <c r="E15" s="42"/>
      <c r="F15" s="39">
        <f t="shared" si="0"/>
        <v>0</v>
      </c>
      <c r="G15" s="42"/>
      <c r="H15" s="42"/>
      <c r="I15" s="39">
        <f t="shared" si="1"/>
        <v>0</v>
      </c>
      <c r="J15" s="42"/>
      <c r="K15" s="59">
        <f t="shared" si="2"/>
        <v>0</v>
      </c>
      <c r="L15" s="91" t="e">
        <f t="shared" si="3"/>
        <v>#DIV/0!</v>
      </c>
    </row>
    <row r="16" spans="1:12" ht="12.75" hidden="1">
      <c r="A16" s="40" t="s">
        <v>77</v>
      </c>
      <c r="B16" s="41" t="s">
        <v>78</v>
      </c>
      <c r="C16" s="42">
        <f>C17+C18+C19</f>
        <v>0</v>
      </c>
      <c r="D16" s="42">
        <f>D17+D18+D19</f>
        <v>0</v>
      </c>
      <c r="E16" s="42">
        <f>E17+E18+E19</f>
        <v>0</v>
      </c>
      <c r="F16" s="39">
        <f t="shared" si="0"/>
        <v>0</v>
      </c>
      <c r="G16" s="42">
        <f>G17+G18+G19</f>
        <v>0</v>
      </c>
      <c r="H16" s="42">
        <f>H17+H18+H19</f>
        <v>0</v>
      </c>
      <c r="I16" s="39">
        <f t="shared" si="1"/>
        <v>0</v>
      </c>
      <c r="J16" s="42">
        <f>J17+J18+J19</f>
        <v>0</v>
      </c>
      <c r="K16" s="59">
        <f t="shared" si="2"/>
        <v>0</v>
      </c>
      <c r="L16" s="91" t="e">
        <f t="shared" si="3"/>
        <v>#DIV/0!</v>
      </c>
    </row>
    <row r="17" spans="1:12" ht="38.25" hidden="1">
      <c r="A17" s="40" t="s">
        <v>79</v>
      </c>
      <c r="B17" s="55" t="s">
        <v>80</v>
      </c>
      <c r="C17" s="42"/>
      <c r="D17" s="42"/>
      <c r="E17" s="42"/>
      <c r="F17" s="39">
        <f t="shared" si="0"/>
        <v>0</v>
      </c>
      <c r="G17" s="42"/>
      <c r="H17" s="42"/>
      <c r="I17" s="39">
        <f t="shared" si="1"/>
        <v>0</v>
      </c>
      <c r="J17" s="42"/>
      <c r="K17" s="59">
        <f t="shared" si="2"/>
        <v>0</v>
      </c>
      <c r="L17" s="91" t="e">
        <f t="shared" si="3"/>
        <v>#DIV/0!</v>
      </c>
    </row>
    <row r="18" spans="1:12" ht="25.5" hidden="1">
      <c r="A18" s="40" t="s">
        <v>81</v>
      </c>
      <c r="B18" s="55" t="s">
        <v>82</v>
      </c>
      <c r="C18" s="42"/>
      <c r="D18" s="42"/>
      <c r="E18" s="42"/>
      <c r="F18" s="39">
        <f t="shared" si="0"/>
        <v>0</v>
      </c>
      <c r="G18" s="42"/>
      <c r="H18" s="42"/>
      <c r="I18" s="39">
        <f t="shared" si="1"/>
        <v>0</v>
      </c>
      <c r="J18" s="42"/>
      <c r="K18" s="59">
        <f t="shared" si="2"/>
        <v>0</v>
      </c>
      <c r="L18" s="91" t="e">
        <f t="shared" si="3"/>
        <v>#DIV/0!</v>
      </c>
    </row>
    <row r="19" spans="1:12" ht="25.5" hidden="1">
      <c r="A19" s="40" t="s">
        <v>83</v>
      </c>
      <c r="B19" s="41" t="s">
        <v>84</v>
      </c>
      <c r="C19" s="42"/>
      <c r="D19" s="42"/>
      <c r="E19" s="42"/>
      <c r="F19" s="39">
        <f t="shared" si="0"/>
        <v>0</v>
      </c>
      <c r="G19" s="42"/>
      <c r="H19" s="42"/>
      <c r="I19" s="39">
        <f t="shared" si="1"/>
        <v>0</v>
      </c>
      <c r="J19" s="42"/>
      <c r="K19" s="59">
        <f t="shared" si="2"/>
        <v>0</v>
      </c>
      <c r="L19" s="91" t="e">
        <f t="shared" si="3"/>
        <v>#DIV/0!</v>
      </c>
    </row>
    <row r="20" spans="1:12" ht="25.5" hidden="1">
      <c r="A20" s="40" t="s">
        <v>83</v>
      </c>
      <c r="B20" s="41" t="s">
        <v>84</v>
      </c>
      <c r="C20" s="42" t="e">
        <f>#REF!+C78+C137</f>
        <v>#REF!</v>
      </c>
      <c r="D20" s="42" t="e">
        <f>#REF!+D78+D137</f>
        <v>#REF!</v>
      </c>
      <c r="E20" s="42" t="e">
        <f>#REF!+E78+E137</f>
        <v>#REF!</v>
      </c>
      <c r="F20" s="39" t="e">
        <f aca="true" t="shared" si="4" ref="F20:F65">D20+E20</f>
        <v>#REF!</v>
      </c>
      <c r="G20" s="42" t="e">
        <f>#REF!+G78+G137</f>
        <v>#REF!</v>
      </c>
      <c r="H20" s="42" t="e">
        <f>#REF!+H78+H137</f>
        <v>#REF!</v>
      </c>
      <c r="I20" s="39" t="e">
        <f aca="true" t="shared" si="5" ref="I20:I65">G20+H20</f>
        <v>#REF!</v>
      </c>
      <c r="J20" s="42" t="e">
        <f>#REF!+J78+J137</f>
        <v>#REF!</v>
      </c>
      <c r="K20" s="59" t="e">
        <f aca="true" t="shared" si="6" ref="K20:K67">F20-C20</f>
        <v>#REF!</v>
      </c>
      <c r="L20" s="91" t="e">
        <f aca="true" t="shared" si="7" ref="L20:L67">F20/C20*100-100</f>
        <v>#REF!</v>
      </c>
    </row>
    <row r="21" spans="1:12" ht="32.25" customHeight="1">
      <c r="A21" s="13" t="s">
        <v>86</v>
      </c>
      <c r="B21" s="14" t="s">
        <v>87</v>
      </c>
      <c r="C21" s="30"/>
      <c r="D21" s="30"/>
      <c r="E21" s="30"/>
      <c r="F21" s="61"/>
      <c r="G21" s="61"/>
      <c r="H21" s="61"/>
      <c r="I21" s="61"/>
      <c r="J21" s="61"/>
      <c r="K21" s="61"/>
      <c r="L21" s="61"/>
    </row>
    <row r="22" spans="1:12" s="11" customFormat="1" ht="25.5">
      <c r="A22" s="63" t="s">
        <v>6</v>
      </c>
      <c r="B22" s="63" t="s">
        <v>7</v>
      </c>
      <c r="C22" s="65">
        <f>C23+C24+C26+C32</f>
        <v>473076</v>
      </c>
      <c r="D22" s="65">
        <f>D23+D24+D26+D32</f>
        <v>436304</v>
      </c>
      <c r="E22" s="65">
        <f>E23+E24+E26+E32</f>
        <v>0</v>
      </c>
      <c r="F22" s="65">
        <f t="shared" si="4"/>
        <v>436304</v>
      </c>
      <c r="G22" s="65">
        <f>G23+G24+G26+G32</f>
        <v>436304</v>
      </c>
      <c r="H22" s="65">
        <f>H23+H24+H26+H32</f>
        <v>0</v>
      </c>
      <c r="I22" s="65">
        <f t="shared" si="5"/>
        <v>436304</v>
      </c>
      <c r="J22" s="65">
        <f>J23+J24+J26+J32</f>
        <v>0</v>
      </c>
      <c r="K22" s="72">
        <f t="shared" si="6"/>
        <v>-36772</v>
      </c>
      <c r="L22" s="90">
        <f t="shared" si="7"/>
        <v>-7.772958256178711</v>
      </c>
    </row>
    <row r="23" spans="1:12" s="11" customFormat="1" ht="25.5" hidden="1">
      <c r="A23" s="63" t="s">
        <v>8</v>
      </c>
      <c r="B23" s="63" t="s">
        <v>9</v>
      </c>
      <c r="C23" s="64"/>
      <c r="D23" s="65"/>
      <c r="E23" s="65"/>
      <c r="F23" s="65">
        <f t="shared" si="4"/>
        <v>0</v>
      </c>
      <c r="G23" s="65"/>
      <c r="H23" s="65"/>
      <c r="I23" s="65">
        <f t="shared" si="5"/>
        <v>0</v>
      </c>
      <c r="J23" s="65"/>
      <c r="K23" s="72">
        <f t="shared" si="6"/>
        <v>0</v>
      </c>
      <c r="L23" s="90" t="e">
        <f t="shared" si="7"/>
        <v>#DIV/0!</v>
      </c>
    </row>
    <row r="24" spans="1:12" s="11" customFormat="1" ht="12.75" hidden="1">
      <c r="A24" s="63" t="s">
        <v>10</v>
      </c>
      <c r="B24" s="63" t="s">
        <v>11</v>
      </c>
      <c r="C24" s="65"/>
      <c r="D24" s="65"/>
      <c r="E24" s="65"/>
      <c r="F24" s="65">
        <f t="shared" si="4"/>
        <v>0</v>
      </c>
      <c r="G24" s="65"/>
      <c r="H24" s="65"/>
      <c r="I24" s="65">
        <f t="shared" si="5"/>
        <v>0</v>
      </c>
      <c r="J24" s="65"/>
      <c r="K24" s="72">
        <f t="shared" si="6"/>
        <v>0</v>
      </c>
      <c r="L24" s="90" t="e">
        <f t="shared" si="7"/>
        <v>#DIV/0!</v>
      </c>
    </row>
    <row r="25" spans="1:12" s="11" customFormat="1" ht="25.5" hidden="1">
      <c r="A25" s="63">
        <v>21210</v>
      </c>
      <c r="B25" s="63" t="s">
        <v>12</v>
      </c>
      <c r="C25" s="65"/>
      <c r="D25" s="65"/>
      <c r="E25" s="65"/>
      <c r="F25" s="65">
        <f t="shared" si="4"/>
        <v>0</v>
      </c>
      <c r="G25" s="65"/>
      <c r="H25" s="65"/>
      <c r="I25" s="65">
        <f t="shared" si="5"/>
        <v>0</v>
      </c>
      <c r="J25" s="65"/>
      <c r="K25" s="72">
        <f t="shared" si="6"/>
        <v>0</v>
      </c>
      <c r="L25" s="90" t="e">
        <f t="shared" si="7"/>
        <v>#DIV/0!</v>
      </c>
    </row>
    <row r="26" spans="1:12" s="11" customFormat="1" ht="12.75" hidden="1">
      <c r="A26" s="63" t="s">
        <v>13</v>
      </c>
      <c r="B26" s="63" t="s">
        <v>14</v>
      </c>
      <c r="C26" s="64">
        <f aca="true" t="shared" si="8" ref="C26:J28">C27</f>
        <v>0</v>
      </c>
      <c r="D26" s="64">
        <f t="shared" si="8"/>
        <v>0</v>
      </c>
      <c r="E26" s="64">
        <f t="shared" si="8"/>
        <v>0</v>
      </c>
      <c r="F26" s="65">
        <f t="shared" si="4"/>
        <v>0</v>
      </c>
      <c r="G26" s="64">
        <f t="shared" si="8"/>
        <v>0</v>
      </c>
      <c r="H26" s="64">
        <f t="shared" si="8"/>
        <v>0</v>
      </c>
      <c r="I26" s="65">
        <f t="shared" si="5"/>
        <v>0</v>
      </c>
      <c r="J26" s="64">
        <f t="shared" si="8"/>
        <v>0</v>
      </c>
      <c r="K26" s="72">
        <f t="shared" si="6"/>
        <v>0</v>
      </c>
      <c r="L26" s="90" t="e">
        <f t="shared" si="7"/>
        <v>#DIV/0!</v>
      </c>
    </row>
    <row r="27" spans="1:12" s="11" customFormat="1" ht="12.75" hidden="1">
      <c r="A27" s="62">
        <v>18000</v>
      </c>
      <c r="B27" s="63" t="s">
        <v>15</v>
      </c>
      <c r="C27" s="64">
        <f t="shared" si="8"/>
        <v>0</v>
      </c>
      <c r="D27" s="64">
        <f t="shared" si="8"/>
        <v>0</v>
      </c>
      <c r="E27" s="64">
        <f t="shared" si="8"/>
        <v>0</v>
      </c>
      <c r="F27" s="65">
        <f t="shared" si="4"/>
        <v>0</v>
      </c>
      <c r="G27" s="64">
        <f t="shared" si="8"/>
        <v>0</v>
      </c>
      <c r="H27" s="64">
        <f t="shared" si="8"/>
        <v>0</v>
      </c>
      <c r="I27" s="65">
        <f t="shared" si="5"/>
        <v>0</v>
      </c>
      <c r="J27" s="64">
        <f t="shared" si="8"/>
        <v>0</v>
      </c>
      <c r="K27" s="72">
        <f t="shared" si="6"/>
        <v>0</v>
      </c>
      <c r="L27" s="90" t="e">
        <f t="shared" si="7"/>
        <v>#DIV/0!</v>
      </c>
    </row>
    <row r="28" spans="1:12" s="11" customFormat="1" ht="12.75" hidden="1">
      <c r="A28" s="66">
        <v>18100</v>
      </c>
      <c r="B28" s="63" t="s">
        <v>16</v>
      </c>
      <c r="C28" s="64">
        <f>C29</f>
        <v>0</v>
      </c>
      <c r="D28" s="64">
        <f t="shared" si="8"/>
        <v>0</v>
      </c>
      <c r="E28" s="64">
        <f t="shared" si="8"/>
        <v>0</v>
      </c>
      <c r="F28" s="65">
        <f t="shared" si="4"/>
        <v>0</v>
      </c>
      <c r="G28" s="64">
        <f t="shared" si="8"/>
        <v>0</v>
      </c>
      <c r="H28" s="64">
        <f t="shared" si="8"/>
        <v>0</v>
      </c>
      <c r="I28" s="65">
        <f t="shared" si="5"/>
        <v>0</v>
      </c>
      <c r="J28" s="64">
        <f t="shared" si="8"/>
        <v>0</v>
      </c>
      <c r="K28" s="72">
        <f t="shared" si="6"/>
        <v>0</v>
      </c>
      <c r="L28" s="90" t="e">
        <f t="shared" si="7"/>
        <v>#DIV/0!</v>
      </c>
    </row>
    <row r="29" spans="1:12" s="11" customFormat="1" ht="38.25" hidden="1">
      <c r="A29" s="79">
        <v>18130</v>
      </c>
      <c r="B29" s="77" t="s">
        <v>17</v>
      </c>
      <c r="C29" s="64">
        <f>C30+C31</f>
        <v>0</v>
      </c>
      <c r="D29" s="64">
        <f>D30+D31</f>
        <v>0</v>
      </c>
      <c r="E29" s="64">
        <f>E30+E31</f>
        <v>0</v>
      </c>
      <c r="F29" s="65">
        <f t="shared" si="4"/>
        <v>0</v>
      </c>
      <c r="G29" s="64">
        <f>G30+G31</f>
        <v>0</v>
      </c>
      <c r="H29" s="64">
        <f>H30+H31</f>
        <v>0</v>
      </c>
      <c r="I29" s="65">
        <f t="shared" si="5"/>
        <v>0</v>
      </c>
      <c r="J29" s="64">
        <f>J30+J31</f>
        <v>0</v>
      </c>
      <c r="K29" s="72">
        <f t="shared" si="6"/>
        <v>0</v>
      </c>
      <c r="L29" s="90" t="e">
        <f t="shared" si="7"/>
        <v>#DIV/0!</v>
      </c>
    </row>
    <row r="30" spans="1:12" s="11" customFormat="1" ht="38.25" hidden="1">
      <c r="A30" s="80">
        <v>18131</v>
      </c>
      <c r="B30" s="77" t="s">
        <v>18</v>
      </c>
      <c r="C30" s="64"/>
      <c r="D30" s="64"/>
      <c r="E30" s="64"/>
      <c r="F30" s="65">
        <f t="shared" si="4"/>
        <v>0</v>
      </c>
      <c r="G30" s="64"/>
      <c r="H30" s="64"/>
      <c r="I30" s="65">
        <f t="shared" si="5"/>
        <v>0</v>
      </c>
      <c r="J30" s="64"/>
      <c r="K30" s="72">
        <f t="shared" si="6"/>
        <v>0</v>
      </c>
      <c r="L30" s="90" t="e">
        <f t="shared" si="7"/>
        <v>#DIV/0!</v>
      </c>
    </row>
    <row r="31" spans="1:12" s="11" customFormat="1" ht="51" hidden="1">
      <c r="A31" s="80">
        <v>18132</v>
      </c>
      <c r="B31" s="81" t="s">
        <v>19</v>
      </c>
      <c r="C31" s="64"/>
      <c r="D31" s="64"/>
      <c r="E31" s="64"/>
      <c r="F31" s="65">
        <f t="shared" si="4"/>
        <v>0</v>
      </c>
      <c r="G31" s="64"/>
      <c r="H31" s="64"/>
      <c r="I31" s="65">
        <f t="shared" si="5"/>
        <v>0</v>
      </c>
      <c r="J31" s="64"/>
      <c r="K31" s="72">
        <f t="shared" si="6"/>
        <v>0</v>
      </c>
      <c r="L31" s="90" t="e">
        <f t="shared" si="7"/>
        <v>#DIV/0!</v>
      </c>
    </row>
    <row r="32" spans="1:12" s="11" customFormat="1" ht="12.75">
      <c r="A32" s="66">
        <v>21700</v>
      </c>
      <c r="B32" s="63" t="s">
        <v>20</v>
      </c>
      <c r="C32" s="64">
        <f>C33+C34</f>
        <v>473076</v>
      </c>
      <c r="D32" s="64">
        <f>D33+D34</f>
        <v>436304</v>
      </c>
      <c r="E32" s="64">
        <f>E33+E34</f>
        <v>0</v>
      </c>
      <c r="F32" s="65">
        <f t="shared" si="4"/>
        <v>436304</v>
      </c>
      <c r="G32" s="64">
        <f>G33+G34</f>
        <v>436304</v>
      </c>
      <c r="H32" s="64">
        <f>H33+H34</f>
        <v>0</v>
      </c>
      <c r="I32" s="65">
        <f t="shared" si="5"/>
        <v>436304</v>
      </c>
      <c r="J32" s="64">
        <f>J33+J34</f>
        <v>0</v>
      </c>
      <c r="K32" s="72">
        <f t="shared" si="6"/>
        <v>-36772</v>
      </c>
      <c r="L32" s="90">
        <f t="shared" si="7"/>
        <v>-7.772958256178711</v>
      </c>
    </row>
    <row r="33" spans="1:12" s="71" customFormat="1" ht="25.5">
      <c r="A33" s="75">
        <v>21710</v>
      </c>
      <c r="B33" s="68" t="s">
        <v>21</v>
      </c>
      <c r="C33" s="93">
        <v>473076</v>
      </c>
      <c r="D33" s="93">
        <f>355549+1-13774+94528</f>
        <v>436304</v>
      </c>
      <c r="E33" s="93"/>
      <c r="F33" s="69">
        <f t="shared" si="4"/>
        <v>436304</v>
      </c>
      <c r="G33" s="93">
        <f>355549+1-13774+94528</f>
        <v>436304</v>
      </c>
      <c r="H33" s="93"/>
      <c r="I33" s="69">
        <f t="shared" si="5"/>
        <v>436304</v>
      </c>
      <c r="J33" s="93"/>
      <c r="K33" s="70">
        <f t="shared" si="6"/>
        <v>-36772</v>
      </c>
      <c r="L33" s="92">
        <f t="shared" si="7"/>
        <v>-7.772958256178711</v>
      </c>
    </row>
    <row r="34" spans="1:12" ht="25.5" hidden="1">
      <c r="A34" s="49">
        <v>21720</v>
      </c>
      <c r="B34" s="41" t="s">
        <v>22</v>
      </c>
      <c r="C34" s="56"/>
      <c r="D34" s="56"/>
      <c r="E34" s="56"/>
      <c r="F34" s="39">
        <f t="shared" si="4"/>
        <v>0</v>
      </c>
      <c r="G34" s="56"/>
      <c r="H34" s="56"/>
      <c r="I34" s="39">
        <f t="shared" si="5"/>
        <v>0</v>
      </c>
      <c r="J34" s="56"/>
      <c r="K34" s="59">
        <f t="shared" si="6"/>
        <v>0</v>
      </c>
      <c r="L34" s="91" t="e">
        <f t="shared" si="7"/>
        <v>#DIV/0!</v>
      </c>
    </row>
    <row r="35" spans="1:12" s="11" customFormat="1" ht="12.75">
      <c r="A35" s="63" t="s">
        <v>23</v>
      </c>
      <c r="B35" s="63" t="s">
        <v>24</v>
      </c>
      <c r="C35" s="64">
        <f>C36+C59</f>
        <v>473076</v>
      </c>
      <c r="D35" s="64">
        <f>D36+D59</f>
        <v>436304</v>
      </c>
      <c r="E35" s="64">
        <f>E36+E59</f>
        <v>0</v>
      </c>
      <c r="F35" s="65">
        <f t="shared" si="4"/>
        <v>436304</v>
      </c>
      <c r="G35" s="64">
        <f>G36+G59</f>
        <v>436304</v>
      </c>
      <c r="H35" s="64">
        <f>H36+H59</f>
        <v>0</v>
      </c>
      <c r="I35" s="65">
        <f t="shared" si="5"/>
        <v>436304</v>
      </c>
      <c r="J35" s="64">
        <f>J36+J59</f>
        <v>0</v>
      </c>
      <c r="K35" s="72">
        <f t="shared" si="6"/>
        <v>-36772</v>
      </c>
      <c r="L35" s="90">
        <f t="shared" si="7"/>
        <v>-7.772958256178711</v>
      </c>
    </row>
    <row r="36" spans="1:12" s="11" customFormat="1" ht="25.5">
      <c r="A36" s="63" t="s">
        <v>25</v>
      </c>
      <c r="B36" s="63" t="s">
        <v>26</v>
      </c>
      <c r="C36" s="64">
        <f>C37+C41+C42+C45+C48</f>
        <v>472690</v>
      </c>
      <c r="D36" s="64">
        <f>D37+D41+D42+D45+D48</f>
        <v>436304</v>
      </c>
      <c r="E36" s="64">
        <f>E37+E41+E42+E45+E48</f>
        <v>0</v>
      </c>
      <c r="F36" s="65">
        <f t="shared" si="4"/>
        <v>436304</v>
      </c>
      <c r="G36" s="64">
        <f>G37+G41+G42+G45+G48</f>
        <v>436304</v>
      </c>
      <c r="H36" s="64">
        <f>H37+H41+H42+H45+H48</f>
        <v>0</v>
      </c>
      <c r="I36" s="65">
        <f t="shared" si="5"/>
        <v>436304</v>
      </c>
      <c r="J36" s="64">
        <f>J37+J41+J42+J45+J48</f>
        <v>0</v>
      </c>
      <c r="K36" s="72">
        <f t="shared" si="6"/>
        <v>-36386</v>
      </c>
      <c r="L36" s="90">
        <f t="shared" si="7"/>
        <v>-7.697645391271237</v>
      </c>
    </row>
    <row r="37" spans="1:12" s="11" customFormat="1" ht="12.75">
      <c r="A37" s="63" t="s">
        <v>27</v>
      </c>
      <c r="B37" s="63" t="s">
        <v>28</v>
      </c>
      <c r="C37" s="64">
        <f>C38+C40</f>
        <v>472690</v>
      </c>
      <c r="D37" s="64">
        <f>D38+D40</f>
        <v>436304</v>
      </c>
      <c r="E37" s="64">
        <f>E38+E40</f>
        <v>0</v>
      </c>
      <c r="F37" s="65">
        <f t="shared" si="4"/>
        <v>436304</v>
      </c>
      <c r="G37" s="64">
        <f>G38+G40</f>
        <v>436304</v>
      </c>
      <c r="H37" s="64">
        <f>H38+H40</f>
        <v>0</v>
      </c>
      <c r="I37" s="65">
        <f t="shared" si="5"/>
        <v>436304</v>
      </c>
      <c r="J37" s="64">
        <f>J38+J40</f>
        <v>0</v>
      </c>
      <c r="K37" s="72">
        <f t="shared" si="6"/>
        <v>-36386</v>
      </c>
      <c r="L37" s="90">
        <f t="shared" si="7"/>
        <v>-7.697645391271237</v>
      </c>
    </row>
    <row r="38" spans="1:12" s="71" customFormat="1" ht="12.75">
      <c r="A38" s="76">
        <v>1000</v>
      </c>
      <c r="B38" s="68" t="s">
        <v>29</v>
      </c>
      <c r="C38" s="93">
        <v>352628</v>
      </c>
      <c r="D38" s="93">
        <f>289692+1-13774+87693</f>
        <v>363612</v>
      </c>
      <c r="E38" s="93"/>
      <c r="F38" s="69">
        <f t="shared" si="4"/>
        <v>363612</v>
      </c>
      <c r="G38" s="93">
        <f>289692+1-13774+87693</f>
        <v>363612</v>
      </c>
      <c r="H38" s="93"/>
      <c r="I38" s="69">
        <f t="shared" si="5"/>
        <v>363612</v>
      </c>
      <c r="J38" s="94"/>
      <c r="K38" s="70">
        <f t="shared" si="6"/>
        <v>10984</v>
      </c>
      <c r="L38" s="92">
        <f t="shared" si="7"/>
        <v>3.1148972855247052</v>
      </c>
    </row>
    <row r="39" spans="1:12" s="71" customFormat="1" ht="12.75">
      <c r="A39" s="73">
        <v>1100</v>
      </c>
      <c r="B39" s="68" t="s">
        <v>30</v>
      </c>
      <c r="C39" s="93">
        <v>274773</v>
      </c>
      <c r="D39" s="93">
        <f>231036-11100+70668</f>
        <v>290604</v>
      </c>
      <c r="E39" s="93"/>
      <c r="F39" s="69">
        <f t="shared" si="4"/>
        <v>290604</v>
      </c>
      <c r="G39" s="93">
        <f>231036-11100+70668</f>
        <v>290604</v>
      </c>
      <c r="H39" s="93"/>
      <c r="I39" s="69">
        <f t="shared" si="5"/>
        <v>290604</v>
      </c>
      <c r="J39" s="94"/>
      <c r="K39" s="70">
        <f t="shared" si="6"/>
        <v>15831</v>
      </c>
      <c r="L39" s="92">
        <f t="shared" si="7"/>
        <v>5.761483115153226</v>
      </c>
    </row>
    <row r="40" spans="1:12" s="71" customFormat="1" ht="12.75">
      <c r="A40" s="76">
        <v>2000</v>
      </c>
      <c r="B40" s="68" t="s">
        <v>31</v>
      </c>
      <c r="C40" s="93">
        <v>120062</v>
      </c>
      <c r="D40" s="93">
        <f>65857+6835</f>
        <v>72692</v>
      </c>
      <c r="E40" s="93"/>
      <c r="F40" s="69">
        <f t="shared" si="4"/>
        <v>72692</v>
      </c>
      <c r="G40" s="93">
        <f>65857+6835</f>
        <v>72692</v>
      </c>
      <c r="H40" s="93"/>
      <c r="I40" s="69">
        <f t="shared" si="5"/>
        <v>72692</v>
      </c>
      <c r="J40" s="94"/>
      <c r="K40" s="70">
        <f t="shared" si="6"/>
        <v>-47370</v>
      </c>
      <c r="L40" s="92">
        <f t="shared" si="7"/>
        <v>-39.45461511552365</v>
      </c>
    </row>
    <row r="41" spans="1:12" ht="12.75" hidden="1">
      <c r="A41" s="50">
        <v>4000</v>
      </c>
      <c r="B41" s="38" t="s">
        <v>32</v>
      </c>
      <c r="C41" s="56"/>
      <c r="D41" s="56"/>
      <c r="E41" s="56"/>
      <c r="F41" s="39">
        <f t="shared" si="4"/>
        <v>0</v>
      </c>
      <c r="G41" s="48"/>
      <c r="H41" s="56"/>
      <c r="I41" s="39">
        <f t="shared" si="5"/>
        <v>0</v>
      </c>
      <c r="J41" s="48"/>
      <c r="K41" s="59">
        <f t="shared" si="6"/>
        <v>0</v>
      </c>
      <c r="L41" s="91" t="e">
        <f t="shared" si="7"/>
        <v>#DIV/0!</v>
      </c>
    </row>
    <row r="42" spans="1:12" ht="12.75" hidden="1">
      <c r="A42" s="50" t="s">
        <v>33</v>
      </c>
      <c r="B42" s="38" t="s">
        <v>34</v>
      </c>
      <c r="C42" s="56">
        <f>C43+C44</f>
        <v>0</v>
      </c>
      <c r="D42" s="56">
        <f>D43+D44</f>
        <v>0</v>
      </c>
      <c r="E42" s="56">
        <f>E43+E44</f>
        <v>0</v>
      </c>
      <c r="F42" s="39">
        <f t="shared" si="4"/>
        <v>0</v>
      </c>
      <c r="G42" s="56">
        <f>G43+G44</f>
        <v>0</v>
      </c>
      <c r="H42" s="56">
        <f>H43+H44</f>
        <v>0</v>
      </c>
      <c r="I42" s="39">
        <f t="shared" si="5"/>
        <v>0</v>
      </c>
      <c r="J42" s="56">
        <f>J43+J44</f>
        <v>0</v>
      </c>
      <c r="K42" s="59">
        <f t="shared" si="6"/>
        <v>0</v>
      </c>
      <c r="L42" s="91" t="e">
        <f t="shared" si="7"/>
        <v>#DIV/0!</v>
      </c>
    </row>
    <row r="43" spans="1:12" ht="12.75" hidden="1">
      <c r="A43" s="43">
        <v>3000</v>
      </c>
      <c r="B43" s="41" t="s">
        <v>35</v>
      </c>
      <c r="C43" s="56"/>
      <c r="D43" s="56"/>
      <c r="E43" s="56"/>
      <c r="F43" s="39">
        <f t="shared" si="4"/>
        <v>0</v>
      </c>
      <c r="G43" s="48"/>
      <c r="H43" s="56"/>
      <c r="I43" s="39">
        <f t="shared" si="5"/>
        <v>0</v>
      </c>
      <c r="J43" s="48"/>
      <c r="K43" s="59">
        <f t="shared" si="6"/>
        <v>0</v>
      </c>
      <c r="L43" s="91" t="e">
        <f t="shared" si="7"/>
        <v>#DIV/0!</v>
      </c>
    </row>
    <row r="44" spans="1:12" ht="12.75" hidden="1">
      <c r="A44" s="43">
        <v>6000</v>
      </c>
      <c r="B44" s="41" t="s">
        <v>36</v>
      </c>
      <c r="C44" s="56"/>
      <c r="D44" s="56"/>
      <c r="E44" s="56"/>
      <c r="F44" s="39">
        <f t="shared" si="4"/>
        <v>0</v>
      </c>
      <c r="G44" s="48"/>
      <c r="H44" s="56"/>
      <c r="I44" s="39">
        <f t="shared" si="5"/>
        <v>0</v>
      </c>
      <c r="J44" s="48"/>
      <c r="K44" s="59">
        <f t="shared" si="6"/>
        <v>0</v>
      </c>
      <c r="L44" s="91" t="e">
        <f t="shared" si="7"/>
        <v>#DIV/0!</v>
      </c>
    </row>
    <row r="45" spans="1:12" ht="25.5" hidden="1">
      <c r="A45" s="50" t="s">
        <v>37</v>
      </c>
      <c r="B45" s="38" t="s">
        <v>38</v>
      </c>
      <c r="C45" s="56">
        <f>C46+C47</f>
        <v>0</v>
      </c>
      <c r="D45" s="56">
        <f>D46+D47</f>
        <v>0</v>
      </c>
      <c r="E45" s="56">
        <f>E46+E47</f>
        <v>0</v>
      </c>
      <c r="F45" s="39">
        <f t="shared" si="4"/>
        <v>0</v>
      </c>
      <c r="G45" s="56">
        <f>G46+G47</f>
        <v>0</v>
      </c>
      <c r="H45" s="56">
        <f>H46+H47</f>
        <v>0</v>
      </c>
      <c r="I45" s="39">
        <f t="shared" si="5"/>
        <v>0</v>
      </c>
      <c r="J45" s="56">
        <f>J46+J47</f>
        <v>0</v>
      </c>
      <c r="K45" s="59">
        <f t="shared" si="6"/>
        <v>0</v>
      </c>
      <c r="L45" s="91" t="e">
        <f t="shared" si="7"/>
        <v>#DIV/0!</v>
      </c>
    </row>
    <row r="46" spans="1:12" ht="12.75" hidden="1">
      <c r="A46" s="43">
        <v>7600</v>
      </c>
      <c r="B46" s="45" t="s">
        <v>39</v>
      </c>
      <c r="C46" s="56"/>
      <c r="D46" s="56"/>
      <c r="E46" s="56"/>
      <c r="F46" s="39">
        <f t="shared" si="4"/>
        <v>0</v>
      </c>
      <c r="G46" s="48"/>
      <c r="H46" s="56"/>
      <c r="I46" s="39">
        <f t="shared" si="5"/>
        <v>0</v>
      </c>
      <c r="J46" s="48"/>
      <c r="K46" s="59">
        <f t="shared" si="6"/>
        <v>0</v>
      </c>
      <c r="L46" s="91" t="e">
        <f t="shared" si="7"/>
        <v>#DIV/0!</v>
      </c>
    </row>
    <row r="47" spans="1:12" ht="12.75" hidden="1">
      <c r="A47" s="43">
        <v>7700</v>
      </c>
      <c r="B47" s="45" t="s">
        <v>40</v>
      </c>
      <c r="C47" s="56"/>
      <c r="D47" s="56"/>
      <c r="E47" s="56"/>
      <c r="F47" s="39">
        <f t="shared" si="4"/>
        <v>0</v>
      </c>
      <c r="G47" s="48"/>
      <c r="H47" s="56"/>
      <c r="I47" s="39">
        <f t="shared" si="5"/>
        <v>0</v>
      </c>
      <c r="J47" s="48"/>
      <c r="K47" s="59">
        <f t="shared" si="6"/>
        <v>0</v>
      </c>
      <c r="L47" s="91" t="e">
        <f t="shared" si="7"/>
        <v>#DIV/0!</v>
      </c>
    </row>
    <row r="48" spans="1:12" ht="12.75" hidden="1">
      <c r="A48" s="50" t="s">
        <v>41</v>
      </c>
      <c r="B48" s="38" t="s">
        <v>42</v>
      </c>
      <c r="C48" s="56">
        <f>C49+C54+C55+C56</f>
        <v>0</v>
      </c>
      <c r="D48" s="56">
        <f>D49+D54+D55+D56</f>
        <v>0</v>
      </c>
      <c r="E48" s="56">
        <f>E49+E54+E55+E56</f>
        <v>0</v>
      </c>
      <c r="F48" s="39">
        <f t="shared" si="4"/>
        <v>0</v>
      </c>
      <c r="G48" s="56">
        <f>G49+G54+G55+G56</f>
        <v>0</v>
      </c>
      <c r="H48" s="56">
        <f>H49+H54+H55+H56</f>
        <v>0</v>
      </c>
      <c r="I48" s="39">
        <f t="shared" si="5"/>
        <v>0</v>
      </c>
      <c r="J48" s="56">
        <f>J49+J54+J55+J56</f>
        <v>0</v>
      </c>
      <c r="K48" s="59">
        <f t="shared" si="6"/>
        <v>0</v>
      </c>
      <c r="L48" s="91" t="e">
        <f t="shared" si="7"/>
        <v>#DIV/0!</v>
      </c>
    </row>
    <row r="49" spans="1:12" ht="12.75" hidden="1">
      <c r="A49" s="43">
        <v>7100</v>
      </c>
      <c r="B49" s="45" t="s">
        <v>43</v>
      </c>
      <c r="C49" s="56">
        <f>C50+C51</f>
        <v>0</v>
      </c>
      <c r="D49" s="56">
        <f>D50+D51</f>
        <v>0</v>
      </c>
      <c r="E49" s="56">
        <f>E50+E51</f>
        <v>0</v>
      </c>
      <c r="F49" s="39">
        <f t="shared" si="4"/>
        <v>0</v>
      </c>
      <c r="G49" s="56">
        <f>G50+G51</f>
        <v>0</v>
      </c>
      <c r="H49" s="56">
        <f>H50+H51</f>
        <v>0</v>
      </c>
      <c r="I49" s="39">
        <f t="shared" si="5"/>
        <v>0</v>
      </c>
      <c r="J49" s="56">
        <f>J50+J51</f>
        <v>0</v>
      </c>
      <c r="K49" s="59">
        <f t="shared" si="6"/>
        <v>0</v>
      </c>
      <c r="L49" s="91" t="e">
        <f t="shared" si="7"/>
        <v>#DIV/0!</v>
      </c>
    </row>
    <row r="50" spans="1:12" ht="25.5" hidden="1">
      <c r="A50" s="44" t="s">
        <v>44</v>
      </c>
      <c r="B50" s="45" t="s">
        <v>45</v>
      </c>
      <c r="C50" s="56"/>
      <c r="D50" s="56"/>
      <c r="E50" s="56"/>
      <c r="F50" s="39">
        <f t="shared" si="4"/>
        <v>0</v>
      </c>
      <c r="G50" s="56"/>
      <c r="H50" s="56"/>
      <c r="I50" s="39">
        <f t="shared" si="5"/>
        <v>0</v>
      </c>
      <c r="J50" s="56"/>
      <c r="K50" s="59">
        <f t="shared" si="6"/>
        <v>0</v>
      </c>
      <c r="L50" s="91" t="e">
        <f t="shared" si="7"/>
        <v>#DIV/0!</v>
      </c>
    </row>
    <row r="51" spans="1:12" ht="25.5" hidden="1">
      <c r="A51" s="44">
        <v>7130</v>
      </c>
      <c r="B51" s="45" t="s">
        <v>46</v>
      </c>
      <c r="C51" s="56">
        <f>C52+C53</f>
        <v>0</v>
      </c>
      <c r="D51" s="56">
        <f>D52+D53</f>
        <v>0</v>
      </c>
      <c r="E51" s="56">
        <f>E52+E53</f>
        <v>0</v>
      </c>
      <c r="F51" s="39">
        <f t="shared" si="4"/>
        <v>0</v>
      </c>
      <c r="G51" s="56">
        <f>G52+G53</f>
        <v>0</v>
      </c>
      <c r="H51" s="56">
        <f>H52+H53</f>
        <v>0</v>
      </c>
      <c r="I51" s="39">
        <f t="shared" si="5"/>
        <v>0</v>
      </c>
      <c r="J51" s="56">
        <f>J52+J53</f>
        <v>0</v>
      </c>
      <c r="K51" s="59">
        <f t="shared" si="6"/>
        <v>0</v>
      </c>
      <c r="L51" s="91" t="e">
        <f t="shared" si="7"/>
        <v>#DIV/0!</v>
      </c>
    </row>
    <row r="52" spans="1:12" ht="38.25" hidden="1">
      <c r="A52" s="46">
        <v>7131</v>
      </c>
      <c r="B52" s="45" t="s">
        <v>47</v>
      </c>
      <c r="C52" s="56"/>
      <c r="D52" s="56"/>
      <c r="E52" s="56"/>
      <c r="F52" s="39">
        <f t="shared" si="4"/>
        <v>0</v>
      </c>
      <c r="G52" s="56"/>
      <c r="H52" s="56"/>
      <c r="I52" s="39">
        <f t="shared" si="5"/>
        <v>0</v>
      </c>
      <c r="J52" s="56"/>
      <c r="K52" s="59">
        <f t="shared" si="6"/>
        <v>0</v>
      </c>
      <c r="L52" s="91" t="e">
        <f t="shared" si="7"/>
        <v>#DIV/0!</v>
      </c>
    </row>
    <row r="53" spans="1:12" ht="38.25" hidden="1">
      <c r="A53" s="46">
        <v>7132</v>
      </c>
      <c r="B53" s="45" t="s">
        <v>48</v>
      </c>
      <c r="C53" s="56"/>
      <c r="D53" s="56"/>
      <c r="E53" s="56"/>
      <c r="F53" s="39">
        <f t="shared" si="4"/>
        <v>0</v>
      </c>
      <c r="G53" s="56"/>
      <c r="H53" s="56"/>
      <c r="I53" s="39">
        <f t="shared" si="5"/>
        <v>0</v>
      </c>
      <c r="J53" s="56"/>
      <c r="K53" s="59">
        <f t="shared" si="6"/>
        <v>0</v>
      </c>
      <c r="L53" s="91" t="e">
        <f t="shared" si="7"/>
        <v>#DIV/0!</v>
      </c>
    </row>
    <row r="54" spans="1:12" ht="12.75" hidden="1">
      <c r="A54" s="43">
        <v>7300</v>
      </c>
      <c r="B54" s="51" t="s">
        <v>49</v>
      </c>
      <c r="C54" s="56"/>
      <c r="D54" s="56"/>
      <c r="E54" s="56"/>
      <c r="F54" s="39">
        <f t="shared" si="4"/>
        <v>0</v>
      </c>
      <c r="G54" s="58"/>
      <c r="H54" s="56"/>
      <c r="I54" s="39">
        <f t="shared" si="5"/>
        <v>0</v>
      </c>
      <c r="J54" s="58"/>
      <c r="K54" s="59">
        <f t="shared" si="6"/>
        <v>0</v>
      </c>
      <c r="L54" s="91" t="e">
        <f t="shared" si="7"/>
        <v>#DIV/0!</v>
      </c>
    </row>
    <row r="55" spans="1:12" ht="38.25" hidden="1">
      <c r="A55" s="43">
        <v>7400</v>
      </c>
      <c r="B55" s="47" t="s">
        <v>50</v>
      </c>
      <c r="C55" s="56"/>
      <c r="D55" s="56"/>
      <c r="E55" s="56"/>
      <c r="F55" s="39">
        <f t="shared" si="4"/>
        <v>0</v>
      </c>
      <c r="G55" s="58"/>
      <c r="H55" s="56"/>
      <c r="I55" s="39">
        <f t="shared" si="5"/>
        <v>0</v>
      </c>
      <c r="J55" s="58"/>
      <c r="K55" s="59">
        <f t="shared" si="6"/>
        <v>0</v>
      </c>
      <c r="L55" s="91" t="e">
        <f t="shared" si="7"/>
        <v>#DIV/0!</v>
      </c>
    </row>
    <row r="56" spans="1:12" ht="12.75" hidden="1">
      <c r="A56" s="43">
        <v>7500</v>
      </c>
      <c r="B56" s="45" t="s">
        <v>51</v>
      </c>
      <c r="C56" s="56">
        <f>C57+C58</f>
        <v>0</v>
      </c>
      <c r="D56" s="56">
        <f>D57+D58</f>
        <v>0</v>
      </c>
      <c r="E56" s="56">
        <f>E57+E58</f>
        <v>0</v>
      </c>
      <c r="F56" s="39">
        <f t="shared" si="4"/>
        <v>0</v>
      </c>
      <c r="G56" s="56">
        <f>G57+G58</f>
        <v>0</v>
      </c>
      <c r="H56" s="56">
        <f>H57+H58</f>
        <v>0</v>
      </c>
      <c r="I56" s="39">
        <f t="shared" si="5"/>
        <v>0</v>
      </c>
      <c r="J56" s="56">
        <f>J57+J58</f>
        <v>0</v>
      </c>
      <c r="K56" s="59">
        <f t="shared" si="6"/>
        <v>0</v>
      </c>
      <c r="L56" s="91" t="e">
        <f t="shared" si="7"/>
        <v>#DIV/0!</v>
      </c>
    </row>
    <row r="57" spans="1:12" ht="38.25" hidden="1">
      <c r="A57" s="44">
        <v>7510</v>
      </c>
      <c r="B57" s="45" t="s">
        <v>85</v>
      </c>
      <c r="C57" s="56"/>
      <c r="D57" s="56"/>
      <c r="E57" s="56"/>
      <c r="F57" s="39">
        <f t="shared" si="4"/>
        <v>0</v>
      </c>
      <c r="G57" s="56"/>
      <c r="H57" s="56"/>
      <c r="I57" s="39">
        <f t="shared" si="5"/>
        <v>0</v>
      </c>
      <c r="J57" s="56"/>
      <c r="K57" s="59">
        <f t="shared" si="6"/>
        <v>0</v>
      </c>
      <c r="L57" s="91" t="e">
        <f t="shared" si="7"/>
        <v>#DIV/0!</v>
      </c>
    </row>
    <row r="58" spans="1:12" ht="76.5" hidden="1">
      <c r="A58" s="44">
        <v>7520</v>
      </c>
      <c r="B58" s="45" t="s">
        <v>52</v>
      </c>
      <c r="C58" s="56"/>
      <c r="D58" s="56"/>
      <c r="E58" s="56"/>
      <c r="F58" s="39">
        <f t="shared" si="4"/>
        <v>0</v>
      </c>
      <c r="G58" s="56"/>
      <c r="H58" s="56"/>
      <c r="I58" s="39">
        <f t="shared" si="5"/>
        <v>0</v>
      </c>
      <c r="J58" s="56"/>
      <c r="K58" s="59">
        <f t="shared" si="6"/>
        <v>0</v>
      </c>
      <c r="L58" s="91" t="e">
        <f t="shared" si="7"/>
        <v>#DIV/0!</v>
      </c>
    </row>
    <row r="59" spans="1:12" ht="12.75">
      <c r="A59" s="50" t="s">
        <v>53</v>
      </c>
      <c r="B59" s="38" t="s">
        <v>54</v>
      </c>
      <c r="C59" s="57">
        <f>C60+C61</f>
        <v>386</v>
      </c>
      <c r="D59" s="57">
        <f>D60+D61</f>
        <v>0</v>
      </c>
      <c r="E59" s="57">
        <f>E60+E61</f>
        <v>0</v>
      </c>
      <c r="F59" s="39">
        <f t="shared" si="4"/>
        <v>0</v>
      </c>
      <c r="G59" s="57">
        <f>G60+G61</f>
        <v>0</v>
      </c>
      <c r="H59" s="57">
        <f>H60+H61</f>
        <v>0</v>
      </c>
      <c r="I59" s="39">
        <f t="shared" si="5"/>
        <v>0</v>
      </c>
      <c r="J59" s="57">
        <f>J60+J61</f>
        <v>0</v>
      </c>
      <c r="K59" s="59">
        <f t="shared" si="6"/>
        <v>-386</v>
      </c>
      <c r="L59" s="91">
        <f t="shared" si="7"/>
        <v>-100</v>
      </c>
    </row>
    <row r="60" spans="1:12" ht="12.75">
      <c r="A60" s="50">
        <v>5000</v>
      </c>
      <c r="B60" s="38" t="s">
        <v>55</v>
      </c>
      <c r="C60" s="56">
        <v>386</v>
      </c>
      <c r="D60" s="56"/>
      <c r="E60" s="56"/>
      <c r="F60" s="39">
        <f t="shared" si="4"/>
        <v>0</v>
      </c>
      <c r="G60" s="48"/>
      <c r="H60" s="56"/>
      <c r="I60" s="39">
        <f t="shared" si="5"/>
        <v>0</v>
      </c>
      <c r="J60" s="48"/>
      <c r="K60" s="59">
        <f t="shared" si="6"/>
        <v>-386</v>
      </c>
      <c r="L60" s="91">
        <f t="shared" si="7"/>
        <v>-100</v>
      </c>
    </row>
    <row r="61" spans="1:12" ht="25.5" hidden="1">
      <c r="A61" s="50">
        <v>9000</v>
      </c>
      <c r="B61" s="47" t="s">
        <v>56</v>
      </c>
      <c r="C61" s="56">
        <f>C62+C66+C67</f>
        <v>0</v>
      </c>
      <c r="D61" s="56">
        <f>D62+D66+D67</f>
        <v>0</v>
      </c>
      <c r="E61" s="56">
        <f>E62+E66+E67</f>
        <v>0</v>
      </c>
      <c r="F61" s="39">
        <f t="shared" si="4"/>
        <v>0</v>
      </c>
      <c r="G61" s="56">
        <f>G62+G66+G67</f>
        <v>0</v>
      </c>
      <c r="H61" s="56">
        <f>H62+H66+H67</f>
        <v>0</v>
      </c>
      <c r="I61" s="39">
        <f t="shared" si="5"/>
        <v>0</v>
      </c>
      <c r="J61" s="56">
        <f>J62+J66+J67</f>
        <v>0</v>
      </c>
      <c r="K61" s="59">
        <f t="shared" si="6"/>
        <v>0</v>
      </c>
      <c r="L61" s="91" t="e">
        <f t="shared" si="7"/>
        <v>#DIV/0!</v>
      </c>
    </row>
    <row r="62" spans="1:12" ht="12.75" hidden="1">
      <c r="A62" s="44">
        <v>9100</v>
      </c>
      <c r="B62" s="45" t="s">
        <v>57</v>
      </c>
      <c r="C62" s="56">
        <f>C63+C64+C65</f>
        <v>0</v>
      </c>
      <c r="D62" s="56">
        <f>D63+D64+D65</f>
        <v>0</v>
      </c>
      <c r="E62" s="56">
        <f>E63+E64+E65</f>
        <v>0</v>
      </c>
      <c r="F62" s="39">
        <f t="shared" si="4"/>
        <v>0</v>
      </c>
      <c r="G62" s="56">
        <f>G63+G64+G65</f>
        <v>0</v>
      </c>
      <c r="H62" s="56">
        <f>H63+H64+H65</f>
        <v>0</v>
      </c>
      <c r="I62" s="39">
        <f t="shared" si="5"/>
        <v>0</v>
      </c>
      <c r="J62" s="56">
        <f>J63+J64+J65</f>
        <v>0</v>
      </c>
      <c r="K62" s="59">
        <f t="shared" si="6"/>
        <v>0</v>
      </c>
      <c r="L62" s="91" t="e">
        <f t="shared" si="7"/>
        <v>#DIV/0!</v>
      </c>
    </row>
    <row r="63" spans="1:12" ht="25.5" hidden="1">
      <c r="A63" s="44" t="s">
        <v>58</v>
      </c>
      <c r="B63" s="45" t="s">
        <v>95</v>
      </c>
      <c r="C63" s="56"/>
      <c r="D63" s="56"/>
      <c r="E63" s="56"/>
      <c r="F63" s="39">
        <f t="shared" si="4"/>
        <v>0</v>
      </c>
      <c r="G63" s="56"/>
      <c r="H63" s="56"/>
      <c r="I63" s="39">
        <f t="shared" si="5"/>
        <v>0</v>
      </c>
      <c r="J63" s="56"/>
      <c r="K63" s="59">
        <f t="shared" si="6"/>
        <v>0</v>
      </c>
      <c r="L63" s="91" t="e">
        <f t="shared" si="7"/>
        <v>#DIV/0!</v>
      </c>
    </row>
    <row r="64" spans="1:12" ht="25.5" hidden="1">
      <c r="A64" s="44">
        <v>9130</v>
      </c>
      <c r="B64" s="45" t="s">
        <v>96</v>
      </c>
      <c r="C64" s="56"/>
      <c r="D64" s="56"/>
      <c r="E64" s="56"/>
      <c r="F64" s="39">
        <f t="shared" si="4"/>
        <v>0</v>
      </c>
      <c r="G64" s="58"/>
      <c r="H64" s="56"/>
      <c r="I64" s="39">
        <f t="shared" si="5"/>
        <v>0</v>
      </c>
      <c r="J64" s="58"/>
      <c r="K64" s="59">
        <f t="shared" si="6"/>
        <v>0</v>
      </c>
      <c r="L64" s="91" t="e">
        <f t="shared" si="7"/>
        <v>#DIV/0!</v>
      </c>
    </row>
    <row r="65" spans="1:12" ht="25.5" hidden="1">
      <c r="A65" s="44">
        <v>9140</v>
      </c>
      <c r="B65" s="45" t="s">
        <v>97</v>
      </c>
      <c r="C65" s="56"/>
      <c r="D65" s="56"/>
      <c r="E65" s="56"/>
      <c r="F65" s="39">
        <f t="shared" si="4"/>
        <v>0</v>
      </c>
      <c r="G65" s="58"/>
      <c r="H65" s="56"/>
      <c r="I65" s="39">
        <f t="shared" si="5"/>
        <v>0</v>
      </c>
      <c r="J65" s="58"/>
      <c r="K65" s="59">
        <f t="shared" si="6"/>
        <v>0</v>
      </c>
      <c r="L65" s="91" t="e">
        <f t="shared" si="7"/>
        <v>#DIV/0!</v>
      </c>
    </row>
    <row r="66" spans="1:12" ht="25.5" hidden="1">
      <c r="A66" s="44">
        <v>9500</v>
      </c>
      <c r="B66" s="47" t="s">
        <v>59</v>
      </c>
      <c r="C66" s="56"/>
      <c r="D66" s="56"/>
      <c r="E66" s="56"/>
      <c r="F66" s="39">
        <f>D66+E66</f>
        <v>0</v>
      </c>
      <c r="G66" s="58"/>
      <c r="H66" s="56"/>
      <c r="I66" s="39">
        <f>G66+H66</f>
        <v>0</v>
      </c>
      <c r="J66" s="58"/>
      <c r="K66" s="59">
        <f t="shared" si="6"/>
        <v>0</v>
      </c>
      <c r="L66" s="91" t="e">
        <f t="shared" si="7"/>
        <v>#DIV/0!</v>
      </c>
    </row>
    <row r="67" spans="1:12" ht="25.5" hidden="1">
      <c r="A67" s="44">
        <v>9600</v>
      </c>
      <c r="B67" s="45" t="s">
        <v>60</v>
      </c>
      <c r="C67" s="42"/>
      <c r="D67" s="42"/>
      <c r="E67" s="42"/>
      <c r="F67" s="39">
        <f>D67+E67</f>
        <v>0</v>
      </c>
      <c r="G67" s="58"/>
      <c r="H67" s="42"/>
      <c r="I67" s="39">
        <f>G67+H67</f>
        <v>0</v>
      </c>
      <c r="J67" s="58"/>
      <c r="K67" s="59">
        <f t="shared" si="6"/>
        <v>0</v>
      </c>
      <c r="L67" s="91" t="e">
        <f t="shared" si="7"/>
        <v>#DIV/0!</v>
      </c>
    </row>
    <row r="68" spans="1:12" ht="12.75" hidden="1">
      <c r="A68" s="52" t="s">
        <v>63</v>
      </c>
      <c r="B68" s="53" t="s">
        <v>64</v>
      </c>
      <c r="C68" s="39">
        <f>C69+C72+C75</f>
        <v>0</v>
      </c>
      <c r="D68" s="39">
        <f>D69+D72+D75</f>
        <v>0</v>
      </c>
      <c r="E68" s="39">
        <f>E69+E72+E75</f>
        <v>0</v>
      </c>
      <c r="F68" s="39">
        <f>D68+E68</f>
        <v>0</v>
      </c>
      <c r="G68" s="39">
        <f>G69+G72+G75</f>
        <v>0</v>
      </c>
      <c r="H68" s="39">
        <f>H69+H72+H75</f>
        <v>0</v>
      </c>
      <c r="I68" s="39">
        <f>G68+H68</f>
        <v>0</v>
      </c>
      <c r="J68" s="39">
        <f>J69+J72+J75</f>
        <v>0</v>
      </c>
      <c r="K68" s="59">
        <f aca="true" t="shared" si="9" ref="K68:K74">F68-C68</f>
        <v>0</v>
      </c>
      <c r="L68" s="91" t="e">
        <f aca="true" t="shared" si="10" ref="L68:L74">F68/C68*100-100</f>
        <v>#DIV/0!</v>
      </c>
    </row>
    <row r="69" spans="1:12" ht="12.75" hidden="1">
      <c r="A69" s="54" t="s">
        <v>65</v>
      </c>
      <c r="B69" s="45" t="s">
        <v>66</v>
      </c>
      <c r="C69" s="42">
        <f>C70+C71</f>
        <v>0</v>
      </c>
      <c r="D69" s="42">
        <f>D70+D71</f>
        <v>0</v>
      </c>
      <c r="E69" s="42">
        <f>E70+E71</f>
        <v>0</v>
      </c>
      <c r="F69" s="39">
        <f>D69+E69</f>
        <v>0</v>
      </c>
      <c r="G69" s="42">
        <f>G70+G71</f>
        <v>0</v>
      </c>
      <c r="H69" s="42">
        <f>H70+H71</f>
        <v>0</v>
      </c>
      <c r="I69" s="39">
        <f>G69+H69</f>
        <v>0</v>
      </c>
      <c r="J69" s="42">
        <f>J70+J71</f>
        <v>0</v>
      </c>
      <c r="K69" s="59">
        <f t="shared" si="9"/>
        <v>0</v>
      </c>
      <c r="L69" s="91" t="e">
        <f t="shared" si="10"/>
        <v>#DIV/0!</v>
      </c>
    </row>
    <row r="70" spans="1:12" ht="12.75" hidden="1">
      <c r="A70" s="54" t="s">
        <v>67</v>
      </c>
      <c r="B70" s="45" t="s">
        <v>68</v>
      </c>
      <c r="C70" s="42"/>
      <c r="D70" s="42"/>
      <c r="E70" s="42"/>
      <c r="F70" s="39">
        <f aca="true" t="shared" si="11" ref="F70:F133">D70+E70</f>
        <v>0</v>
      </c>
      <c r="G70" s="42"/>
      <c r="H70" s="42"/>
      <c r="I70" s="39">
        <f aca="true" t="shared" si="12" ref="I70:I133">G70+H70</f>
        <v>0</v>
      </c>
      <c r="J70" s="42"/>
      <c r="K70" s="59">
        <f t="shared" si="9"/>
        <v>0</v>
      </c>
      <c r="L70" s="91" t="e">
        <f t="shared" si="10"/>
        <v>#DIV/0!</v>
      </c>
    </row>
    <row r="71" spans="1:12" ht="12.75" hidden="1">
      <c r="A71" s="54" t="s">
        <v>69</v>
      </c>
      <c r="B71" s="45" t="s">
        <v>70</v>
      </c>
      <c r="C71" s="42"/>
      <c r="D71" s="42"/>
      <c r="E71" s="42"/>
      <c r="F71" s="39">
        <f t="shared" si="11"/>
        <v>0</v>
      </c>
      <c r="G71" s="42"/>
      <c r="H71" s="42"/>
      <c r="I71" s="39">
        <f t="shared" si="12"/>
        <v>0</v>
      </c>
      <c r="J71" s="42"/>
      <c r="K71" s="59">
        <f t="shared" si="9"/>
        <v>0</v>
      </c>
      <c r="L71" s="91" t="e">
        <f t="shared" si="10"/>
        <v>#DIV/0!</v>
      </c>
    </row>
    <row r="72" spans="1:12" ht="12.75" hidden="1">
      <c r="A72" s="54" t="s">
        <v>71</v>
      </c>
      <c r="B72" s="45" t="s">
        <v>72</v>
      </c>
      <c r="C72" s="42">
        <f>C73+C74</f>
        <v>0</v>
      </c>
      <c r="D72" s="42">
        <f>D73+D74</f>
        <v>0</v>
      </c>
      <c r="E72" s="42">
        <f>E73+E74</f>
        <v>0</v>
      </c>
      <c r="F72" s="39">
        <f t="shared" si="11"/>
        <v>0</v>
      </c>
      <c r="G72" s="42">
        <f>G73+G74</f>
        <v>0</v>
      </c>
      <c r="H72" s="42">
        <f>H73+H74</f>
        <v>0</v>
      </c>
      <c r="I72" s="39">
        <f t="shared" si="12"/>
        <v>0</v>
      </c>
      <c r="J72" s="42">
        <f>J73+J74</f>
        <v>0</v>
      </c>
      <c r="K72" s="59">
        <f t="shared" si="9"/>
        <v>0</v>
      </c>
      <c r="L72" s="91" t="e">
        <f t="shared" si="10"/>
        <v>#DIV/0!</v>
      </c>
    </row>
    <row r="73" spans="1:12" ht="12.75" hidden="1">
      <c r="A73" s="54" t="s">
        <v>73</v>
      </c>
      <c r="B73" s="45" t="s">
        <v>74</v>
      </c>
      <c r="C73" s="42"/>
      <c r="D73" s="42"/>
      <c r="E73" s="42"/>
      <c r="F73" s="39">
        <f t="shared" si="11"/>
        <v>0</v>
      </c>
      <c r="G73" s="42"/>
      <c r="H73" s="42"/>
      <c r="I73" s="39">
        <f t="shared" si="12"/>
        <v>0</v>
      </c>
      <c r="J73" s="42"/>
      <c r="K73" s="59">
        <f t="shared" si="9"/>
        <v>0</v>
      </c>
      <c r="L73" s="91" t="e">
        <f t="shared" si="10"/>
        <v>#DIV/0!</v>
      </c>
    </row>
    <row r="74" spans="1:12" ht="12.75" hidden="1">
      <c r="A74" s="54" t="s">
        <v>75</v>
      </c>
      <c r="B74" s="45" t="s">
        <v>76</v>
      </c>
      <c r="C74" s="42"/>
      <c r="D74" s="42"/>
      <c r="E74" s="42"/>
      <c r="F74" s="39">
        <f t="shared" si="11"/>
        <v>0</v>
      </c>
      <c r="G74" s="42"/>
      <c r="H74" s="42"/>
      <c r="I74" s="39">
        <f t="shared" si="12"/>
        <v>0</v>
      </c>
      <c r="J74" s="42"/>
      <c r="K74" s="59">
        <f t="shared" si="9"/>
        <v>0</v>
      </c>
      <c r="L74" s="91" t="e">
        <f t="shared" si="10"/>
        <v>#DIV/0!</v>
      </c>
    </row>
    <row r="75" spans="1:12" ht="12.75" hidden="1">
      <c r="A75" s="40" t="s">
        <v>77</v>
      </c>
      <c r="B75" s="41" t="s">
        <v>78</v>
      </c>
      <c r="C75" s="42">
        <f>C76+C77+C78</f>
        <v>0</v>
      </c>
      <c r="D75" s="42">
        <f>D76+D77+D78</f>
        <v>0</v>
      </c>
      <c r="E75" s="42">
        <f>E76+E77+E78</f>
        <v>0</v>
      </c>
      <c r="F75" s="39">
        <f t="shared" si="11"/>
        <v>0</v>
      </c>
      <c r="G75" s="42">
        <f>G76+G77+G78</f>
        <v>0</v>
      </c>
      <c r="H75" s="42">
        <f>H76+H77+H78</f>
        <v>0</v>
      </c>
      <c r="I75" s="39">
        <f t="shared" si="12"/>
        <v>0</v>
      </c>
      <c r="J75" s="42">
        <f>J76+J77+J78</f>
        <v>0</v>
      </c>
      <c r="K75" s="59">
        <f aca="true" t="shared" si="13" ref="K75:K137">F75-C75</f>
        <v>0</v>
      </c>
      <c r="L75" s="91" t="e">
        <f aca="true" t="shared" si="14" ref="L75:L137">F75/C75*100-100</f>
        <v>#DIV/0!</v>
      </c>
    </row>
    <row r="76" spans="1:12" ht="38.25" hidden="1">
      <c r="A76" s="40" t="s">
        <v>79</v>
      </c>
      <c r="B76" s="55" t="s">
        <v>80</v>
      </c>
      <c r="C76" s="42"/>
      <c r="D76" s="42"/>
      <c r="E76" s="42"/>
      <c r="F76" s="39">
        <f t="shared" si="11"/>
        <v>0</v>
      </c>
      <c r="G76" s="42"/>
      <c r="H76" s="42"/>
      <c r="I76" s="39">
        <f t="shared" si="12"/>
        <v>0</v>
      </c>
      <c r="J76" s="42"/>
      <c r="K76" s="59">
        <f t="shared" si="13"/>
        <v>0</v>
      </c>
      <c r="L76" s="91" t="e">
        <f t="shared" si="14"/>
        <v>#DIV/0!</v>
      </c>
    </row>
    <row r="77" spans="1:12" ht="25.5" hidden="1">
      <c r="A77" s="40" t="s">
        <v>81</v>
      </c>
      <c r="B77" s="55" t="s">
        <v>82</v>
      </c>
      <c r="C77" s="42"/>
      <c r="D77" s="42"/>
      <c r="E77" s="42"/>
      <c r="F77" s="39">
        <f t="shared" si="11"/>
        <v>0</v>
      </c>
      <c r="G77" s="42"/>
      <c r="H77" s="42"/>
      <c r="I77" s="39">
        <f t="shared" si="12"/>
        <v>0</v>
      </c>
      <c r="J77" s="42"/>
      <c r="K77" s="59">
        <f t="shared" si="13"/>
        <v>0</v>
      </c>
      <c r="L77" s="91" t="e">
        <f t="shared" si="14"/>
        <v>#DIV/0!</v>
      </c>
    </row>
    <row r="78" spans="1:12" ht="25.5" hidden="1">
      <c r="A78" s="40" t="s">
        <v>83</v>
      </c>
      <c r="B78" s="41" t="s">
        <v>84</v>
      </c>
      <c r="C78" s="42"/>
      <c r="D78" s="42"/>
      <c r="E78" s="42"/>
      <c r="F78" s="39">
        <f t="shared" si="11"/>
        <v>0</v>
      </c>
      <c r="G78" s="42"/>
      <c r="H78" s="42"/>
      <c r="I78" s="39">
        <f t="shared" si="12"/>
        <v>0</v>
      </c>
      <c r="J78" s="42"/>
      <c r="K78" s="59">
        <f t="shared" si="13"/>
        <v>0</v>
      </c>
      <c r="L78" s="91" t="e">
        <f t="shared" si="14"/>
        <v>#DIV/0!</v>
      </c>
    </row>
    <row r="79" spans="1:12" ht="28.5">
      <c r="A79" s="13" t="s">
        <v>88</v>
      </c>
      <c r="B79" s="14" t="s">
        <v>89</v>
      </c>
      <c r="C79" s="30"/>
      <c r="D79" s="30"/>
      <c r="E79" s="30"/>
      <c r="F79" s="61"/>
      <c r="G79" s="61"/>
      <c r="H79" s="61"/>
      <c r="I79" s="61"/>
      <c r="J79" s="61"/>
      <c r="K79" s="61"/>
      <c r="L79" s="61"/>
    </row>
    <row r="80" spans="1:12" s="11" customFormat="1" ht="25.5">
      <c r="A80" s="63" t="s">
        <v>6</v>
      </c>
      <c r="B80" s="63" t="s">
        <v>7</v>
      </c>
      <c r="C80" s="65">
        <f>C81+C82+C84+C90</f>
        <v>39331</v>
      </c>
      <c r="D80" s="65">
        <f>D81+D82+D84+D90</f>
        <v>0</v>
      </c>
      <c r="E80" s="65">
        <f>E81+E82+E84+E90</f>
        <v>0</v>
      </c>
      <c r="F80" s="65">
        <f t="shared" si="11"/>
        <v>0</v>
      </c>
      <c r="G80" s="65">
        <f>G81+G82+G84+G90</f>
        <v>0</v>
      </c>
      <c r="H80" s="65">
        <f>H81+H82+H84+H90</f>
        <v>0</v>
      </c>
      <c r="I80" s="65">
        <f t="shared" si="12"/>
        <v>0</v>
      </c>
      <c r="J80" s="65">
        <f>J81+J82+J84+J90</f>
        <v>0</v>
      </c>
      <c r="K80" s="72">
        <f t="shared" si="13"/>
        <v>-39331</v>
      </c>
      <c r="L80" s="90">
        <f t="shared" si="14"/>
        <v>-100</v>
      </c>
    </row>
    <row r="81" spans="1:12" s="11" customFormat="1" ht="25.5" hidden="1">
      <c r="A81" s="63" t="s">
        <v>8</v>
      </c>
      <c r="B81" s="63" t="s">
        <v>9</v>
      </c>
      <c r="C81" s="64"/>
      <c r="D81" s="65"/>
      <c r="E81" s="65"/>
      <c r="F81" s="65">
        <f t="shared" si="11"/>
        <v>0</v>
      </c>
      <c r="G81" s="65"/>
      <c r="H81" s="65"/>
      <c r="I81" s="65">
        <f t="shared" si="12"/>
        <v>0</v>
      </c>
      <c r="J81" s="65"/>
      <c r="K81" s="72">
        <f t="shared" si="13"/>
        <v>0</v>
      </c>
      <c r="L81" s="90" t="e">
        <f t="shared" si="14"/>
        <v>#DIV/0!</v>
      </c>
    </row>
    <row r="82" spans="1:12" s="11" customFormat="1" ht="12.75" hidden="1">
      <c r="A82" s="63" t="s">
        <v>10</v>
      </c>
      <c r="B82" s="63" t="s">
        <v>11</v>
      </c>
      <c r="C82" s="65">
        <v>0</v>
      </c>
      <c r="D82" s="65"/>
      <c r="E82" s="65"/>
      <c r="F82" s="65">
        <f t="shared" si="11"/>
        <v>0</v>
      </c>
      <c r="G82" s="65"/>
      <c r="H82" s="65"/>
      <c r="I82" s="65">
        <f t="shared" si="12"/>
        <v>0</v>
      </c>
      <c r="J82" s="65"/>
      <c r="K82" s="72">
        <f t="shared" si="13"/>
        <v>0</v>
      </c>
      <c r="L82" s="90" t="e">
        <f t="shared" si="14"/>
        <v>#DIV/0!</v>
      </c>
    </row>
    <row r="83" spans="1:12" s="11" customFormat="1" ht="25.5" hidden="1">
      <c r="A83" s="63">
        <v>21210</v>
      </c>
      <c r="B83" s="63" t="s">
        <v>12</v>
      </c>
      <c r="C83" s="65"/>
      <c r="D83" s="65"/>
      <c r="E83" s="65"/>
      <c r="F83" s="65">
        <f t="shared" si="11"/>
        <v>0</v>
      </c>
      <c r="G83" s="65"/>
      <c r="H83" s="65"/>
      <c r="I83" s="65">
        <f t="shared" si="12"/>
        <v>0</v>
      </c>
      <c r="J83" s="65"/>
      <c r="K83" s="72">
        <f t="shared" si="13"/>
        <v>0</v>
      </c>
      <c r="L83" s="90" t="e">
        <f t="shared" si="14"/>
        <v>#DIV/0!</v>
      </c>
    </row>
    <row r="84" spans="1:12" s="11" customFormat="1" ht="12.75">
      <c r="A84" s="63" t="s">
        <v>13</v>
      </c>
      <c r="B84" s="63" t="s">
        <v>14</v>
      </c>
      <c r="C84" s="64">
        <f aca="true" t="shared" si="15" ref="C84:J86">C85</f>
        <v>22595</v>
      </c>
      <c r="D84" s="64">
        <f t="shared" si="15"/>
        <v>0</v>
      </c>
      <c r="E84" s="64">
        <f t="shared" si="15"/>
        <v>0</v>
      </c>
      <c r="F84" s="65">
        <f t="shared" si="11"/>
        <v>0</v>
      </c>
      <c r="G84" s="64">
        <f t="shared" si="15"/>
        <v>0</v>
      </c>
      <c r="H84" s="64">
        <f t="shared" si="15"/>
        <v>0</v>
      </c>
      <c r="I84" s="65">
        <f t="shared" si="12"/>
        <v>0</v>
      </c>
      <c r="J84" s="64">
        <f t="shared" si="15"/>
        <v>0</v>
      </c>
      <c r="K84" s="72">
        <f t="shared" si="13"/>
        <v>-22595</v>
      </c>
      <c r="L84" s="90">
        <f t="shared" si="14"/>
        <v>-100</v>
      </c>
    </row>
    <row r="85" spans="1:12" s="71" customFormat="1" ht="12.75">
      <c r="A85" s="76">
        <v>18000</v>
      </c>
      <c r="B85" s="68" t="s">
        <v>15</v>
      </c>
      <c r="C85" s="93">
        <f t="shared" si="15"/>
        <v>22595</v>
      </c>
      <c r="D85" s="93">
        <f t="shared" si="15"/>
        <v>0</v>
      </c>
      <c r="E85" s="93">
        <f t="shared" si="15"/>
        <v>0</v>
      </c>
      <c r="F85" s="69">
        <f t="shared" si="11"/>
        <v>0</v>
      </c>
      <c r="G85" s="93">
        <f t="shared" si="15"/>
        <v>0</v>
      </c>
      <c r="H85" s="93">
        <f t="shared" si="15"/>
        <v>0</v>
      </c>
      <c r="I85" s="69">
        <f t="shared" si="12"/>
        <v>0</v>
      </c>
      <c r="J85" s="93">
        <f t="shared" si="15"/>
        <v>0</v>
      </c>
      <c r="K85" s="70">
        <f t="shared" si="13"/>
        <v>-22595</v>
      </c>
      <c r="L85" s="92">
        <f t="shared" si="14"/>
        <v>-100</v>
      </c>
    </row>
    <row r="86" spans="1:12" s="71" customFormat="1" ht="12.75">
      <c r="A86" s="73">
        <v>18100</v>
      </c>
      <c r="B86" s="68" t="s">
        <v>16</v>
      </c>
      <c r="C86" s="93">
        <f>C87</f>
        <v>22595</v>
      </c>
      <c r="D86" s="93">
        <f t="shared" si="15"/>
        <v>0</v>
      </c>
      <c r="E86" s="93">
        <f t="shared" si="15"/>
        <v>0</v>
      </c>
      <c r="F86" s="69">
        <f t="shared" si="11"/>
        <v>0</v>
      </c>
      <c r="G86" s="93">
        <f t="shared" si="15"/>
        <v>0</v>
      </c>
      <c r="H86" s="93">
        <f t="shared" si="15"/>
        <v>0</v>
      </c>
      <c r="I86" s="69">
        <f t="shared" si="12"/>
        <v>0</v>
      </c>
      <c r="J86" s="93">
        <f t="shared" si="15"/>
        <v>0</v>
      </c>
      <c r="K86" s="70">
        <f t="shared" si="13"/>
        <v>-22595</v>
      </c>
      <c r="L86" s="92">
        <f t="shared" si="14"/>
        <v>-100</v>
      </c>
    </row>
    <row r="87" spans="1:12" s="71" customFormat="1" ht="38.25">
      <c r="A87" s="82">
        <v>18130</v>
      </c>
      <c r="B87" s="78" t="s">
        <v>17</v>
      </c>
      <c r="C87" s="93">
        <f>C88+C89</f>
        <v>22595</v>
      </c>
      <c r="D87" s="93">
        <f>D88+D89</f>
        <v>0</v>
      </c>
      <c r="E87" s="93">
        <f>E88+E89</f>
        <v>0</v>
      </c>
      <c r="F87" s="69">
        <f t="shared" si="11"/>
        <v>0</v>
      </c>
      <c r="G87" s="93">
        <f>G88+G89</f>
        <v>0</v>
      </c>
      <c r="H87" s="93">
        <f>H88+H89</f>
        <v>0</v>
      </c>
      <c r="I87" s="69">
        <f t="shared" si="12"/>
        <v>0</v>
      </c>
      <c r="J87" s="93">
        <f>J88+J89</f>
        <v>0</v>
      </c>
      <c r="K87" s="70">
        <f t="shared" si="13"/>
        <v>-22595</v>
      </c>
      <c r="L87" s="92">
        <f t="shared" si="14"/>
        <v>-100</v>
      </c>
    </row>
    <row r="88" spans="1:12" s="71" customFormat="1" ht="38.25" hidden="1">
      <c r="A88" s="83">
        <v>18131</v>
      </c>
      <c r="B88" s="78" t="s">
        <v>18</v>
      </c>
      <c r="C88" s="93"/>
      <c r="D88" s="93"/>
      <c r="E88" s="93"/>
      <c r="F88" s="69">
        <f t="shared" si="11"/>
        <v>0</v>
      </c>
      <c r="G88" s="93"/>
      <c r="H88" s="93"/>
      <c r="I88" s="69">
        <f t="shared" si="12"/>
        <v>0</v>
      </c>
      <c r="J88" s="93"/>
      <c r="K88" s="70">
        <f t="shared" si="13"/>
        <v>0</v>
      </c>
      <c r="L88" s="92" t="e">
        <f t="shared" si="14"/>
        <v>#DIV/0!</v>
      </c>
    </row>
    <row r="89" spans="1:12" s="71" customFormat="1" ht="42" customHeight="1">
      <c r="A89" s="83">
        <v>18132</v>
      </c>
      <c r="B89" s="84" t="s">
        <v>19</v>
      </c>
      <c r="C89" s="93">
        <f>9641+12954</f>
        <v>22595</v>
      </c>
      <c r="D89" s="93"/>
      <c r="E89" s="93"/>
      <c r="F89" s="69">
        <f t="shared" si="11"/>
        <v>0</v>
      </c>
      <c r="G89" s="93"/>
      <c r="H89" s="93"/>
      <c r="I89" s="69">
        <f t="shared" si="12"/>
        <v>0</v>
      </c>
      <c r="J89" s="93"/>
      <c r="K89" s="70">
        <f t="shared" si="13"/>
        <v>-22595</v>
      </c>
      <c r="L89" s="92">
        <f t="shared" si="14"/>
        <v>-100</v>
      </c>
    </row>
    <row r="90" spans="1:12" s="11" customFormat="1" ht="12.75">
      <c r="A90" s="66">
        <v>21700</v>
      </c>
      <c r="B90" s="63" t="s">
        <v>20</v>
      </c>
      <c r="C90" s="64">
        <f>C91+C92</f>
        <v>16736</v>
      </c>
      <c r="D90" s="64">
        <f>D91+D92</f>
        <v>0</v>
      </c>
      <c r="E90" s="64">
        <f>E91+E92</f>
        <v>0</v>
      </c>
      <c r="F90" s="65">
        <f t="shared" si="11"/>
        <v>0</v>
      </c>
      <c r="G90" s="64">
        <f>G91+G92</f>
        <v>0</v>
      </c>
      <c r="H90" s="64">
        <f>H91+H92</f>
        <v>0</v>
      </c>
      <c r="I90" s="65">
        <f t="shared" si="12"/>
        <v>0</v>
      </c>
      <c r="J90" s="64">
        <f>J91+J92</f>
        <v>0</v>
      </c>
      <c r="K90" s="72">
        <f t="shared" si="13"/>
        <v>-16736</v>
      </c>
      <c r="L90" s="90">
        <f t="shared" si="14"/>
        <v>-100</v>
      </c>
    </row>
    <row r="91" spans="1:12" s="71" customFormat="1" ht="25.5">
      <c r="A91" s="75">
        <v>21710</v>
      </c>
      <c r="B91" s="68" t="s">
        <v>21</v>
      </c>
      <c r="C91" s="93">
        <f>5941+10795</f>
        <v>16736</v>
      </c>
      <c r="D91" s="93"/>
      <c r="E91" s="93"/>
      <c r="F91" s="69">
        <f t="shared" si="11"/>
        <v>0</v>
      </c>
      <c r="G91" s="93"/>
      <c r="H91" s="93"/>
      <c r="I91" s="69">
        <f t="shared" si="12"/>
        <v>0</v>
      </c>
      <c r="J91" s="93"/>
      <c r="K91" s="70">
        <f t="shared" si="13"/>
        <v>-16736</v>
      </c>
      <c r="L91" s="92">
        <f t="shared" si="14"/>
        <v>-100</v>
      </c>
    </row>
    <row r="92" spans="1:12" ht="25.5" hidden="1">
      <c r="A92" s="49">
        <v>21720</v>
      </c>
      <c r="B92" s="41" t="s">
        <v>22</v>
      </c>
      <c r="C92" s="56"/>
      <c r="D92" s="56"/>
      <c r="E92" s="56"/>
      <c r="F92" s="39">
        <f t="shared" si="11"/>
        <v>0</v>
      </c>
      <c r="G92" s="56"/>
      <c r="H92" s="56"/>
      <c r="I92" s="39">
        <f t="shared" si="12"/>
        <v>0</v>
      </c>
      <c r="J92" s="56"/>
      <c r="K92" s="59">
        <f t="shared" si="13"/>
        <v>0</v>
      </c>
      <c r="L92" s="91" t="e">
        <f t="shared" si="14"/>
        <v>#DIV/0!</v>
      </c>
    </row>
    <row r="93" spans="1:12" s="11" customFormat="1" ht="12.75">
      <c r="A93" s="63" t="s">
        <v>23</v>
      </c>
      <c r="B93" s="63" t="s">
        <v>24</v>
      </c>
      <c r="C93" s="64">
        <f>C94+C117</f>
        <v>39331</v>
      </c>
      <c r="D93" s="64">
        <f>D94+D117</f>
        <v>0</v>
      </c>
      <c r="E93" s="64">
        <f>E94+E117</f>
        <v>0</v>
      </c>
      <c r="F93" s="65">
        <f t="shared" si="11"/>
        <v>0</v>
      </c>
      <c r="G93" s="64">
        <f>G94+G117</f>
        <v>0</v>
      </c>
      <c r="H93" s="64">
        <f>H94+H117</f>
        <v>0</v>
      </c>
      <c r="I93" s="65">
        <f t="shared" si="12"/>
        <v>0</v>
      </c>
      <c r="J93" s="64">
        <f>J94+J117</f>
        <v>0</v>
      </c>
      <c r="K93" s="72">
        <f t="shared" si="13"/>
        <v>-39331</v>
      </c>
      <c r="L93" s="90">
        <f t="shared" si="14"/>
        <v>-100</v>
      </c>
    </row>
    <row r="94" spans="1:12" s="11" customFormat="1" ht="25.5">
      <c r="A94" s="63" t="s">
        <v>25</v>
      </c>
      <c r="B94" s="63" t="s">
        <v>26</v>
      </c>
      <c r="C94" s="64">
        <f>C95+C99+C100+C103+C106</f>
        <v>39331</v>
      </c>
      <c r="D94" s="64">
        <f>D95+D99+D100+D103+D106</f>
        <v>0</v>
      </c>
      <c r="E94" s="64">
        <f>E95+E99+E100+E103+E106</f>
        <v>0</v>
      </c>
      <c r="F94" s="65">
        <f t="shared" si="11"/>
        <v>0</v>
      </c>
      <c r="G94" s="64">
        <f>G95+G99+G100+G103+G106</f>
        <v>0</v>
      </c>
      <c r="H94" s="64">
        <f>H95+H99+H100+H103+H106</f>
        <v>0</v>
      </c>
      <c r="I94" s="65">
        <f t="shared" si="12"/>
        <v>0</v>
      </c>
      <c r="J94" s="64">
        <f>J95+J99+J100+J103+J106</f>
        <v>0</v>
      </c>
      <c r="K94" s="72">
        <f t="shared" si="13"/>
        <v>-39331</v>
      </c>
      <c r="L94" s="90">
        <f t="shared" si="14"/>
        <v>-100</v>
      </c>
    </row>
    <row r="95" spans="1:12" s="11" customFormat="1" ht="12.75">
      <c r="A95" s="63" t="s">
        <v>27</v>
      </c>
      <c r="B95" s="63" t="s">
        <v>28</v>
      </c>
      <c r="C95" s="64">
        <f>C96+C98</f>
        <v>39331</v>
      </c>
      <c r="D95" s="64">
        <f>D96+D98</f>
        <v>0</v>
      </c>
      <c r="E95" s="64">
        <f>E96+E98</f>
        <v>0</v>
      </c>
      <c r="F95" s="65">
        <f t="shared" si="11"/>
        <v>0</v>
      </c>
      <c r="G95" s="64">
        <f>G96+G98</f>
        <v>0</v>
      </c>
      <c r="H95" s="64">
        <f>H96+H98</f>
        <v>0</v>
      </c>
      <c r="I95" s="65">
        <f t="shared" si="12"/>
        <v>0</v>
      </c>
      <c r="J95" s="64">
        <f>J96+J98</f>
        <v>0</v>
      </c>
      <c r="K95" s="72">
        <f t="shared" si="13"/>
        <v>-39331</v>
      </c>
      <c r="L95" s="90">
        <f t="shared" si="14"/>
        <v>-100</v>
      </c>
    </row>
    <row r="96" spans="1:12" s="71" customFormat="1" ht="12.75">
      <c r="A96" s="76">
        <v>1000</v>
      </c>
      <c r="B96" s="68" t="s">
        <v>29</v>
      </c>
      <c r="C96" s="93">
        <v>7865</v>
      </c>
      <c r="D96" s="93"/>
      <c r="E96" s="93"/>
      <c r="F96" s="69">
        <f t="shared" si="11"/>
        <v>0</v>
      </c>
      <c r="G96" s="94"/>
      <c r="H96" s="93"/>
      <c r="I96" s="69">
        <f t="shared" si="12"/>
        <v>0</v>
      </c>
      <c r="J96" s="94"/>
      <c r="K96" s="70">
        <f t="shared" si="13"/>
        <v>-7865</v>
      </c>
      <c r="L96" s="92">
        <f t="shared" si="14"/>
        <v>-100</v>
      </c>
    </row>
    <row r="97" spans="1:12" s="71" customFormat="1" ht="12.75">
      <c r="A97" s="73">
        <v>1100</v>
      </c>
      <c r="B97" s="68" t="s">
        <v>30</v>
      </c>
      <c r="C97" s="93">
        <f>6300</f>
        <v>6300</v>
      </c>
      <c r="D97" s="93"/>
      <c r="E97" s="93"/>
      <c r="F97" s="69">
        <f t="shared" si="11"/>
        <v>0</v>
      </c>
      <c r="G97" s="94"/>
      <c r="H97" s="93"/>
      <c r="I97" s="69">
        <f t="shared" si="12"/>
        <v>0</v>
      </c>
      <c r="J97" s="94"/>
      <c r="K97" s="70">
        <f t="shared" si="13"/>
        <v>-6300</v>
      </c>
      <c r="L97" s="92">
        <f t="shared" si="14"/>
        <v>-100</v>
      </c>
    </row>
    <row r="98" spans="1:12" s="71" customFormat="1" ht="12.75">
      <c r="A98" s="76">
        <v>2000</v>
      </c>
      <c r="B98" s="68" t="s">
        <v>31</v>
      </c>
      <c r="C98" s="93">
        <f>7717+23749</f>
        <v>31466</v>
      </c>
      <c r="D98" s="93"/>
      <c r="E98" s="93"/>
      <c r="F98" s="69">
        <f t="shared" si="11"/>
        <v>0</v>
      </c>
      <c r="G98" s="94"/>
      <c r="H98" s="93"/>
      <c r="I98" s="69">
        <f t="shared" si="12"/>
        <v>0</v>
      </c>
      <c r="J98" s="94"/>
      <c r="K98" s="70">
        <f t="shared" si="13"/>
        <v>-31466</v>
      </c>
      <c r="L98" s="92">
        <f t="shared" si="14"/>
        <v>-100</v>
      </c>
    </row>
    <row r="99" spans="1:12" ht="12.75" hidden="1">
      <c r="A99" s="50">
        <v>4000</v>
      </c>
      <c r="B99" s="38" t="s">
        <v>32</v>
      </c>
      <c r="C99" s="56"/>
      <c r="D99" s="56"/>
      <c r="E99" s="56"/>
      <c r="F99" s="39">
        <f t="shared" si="11"/>
        <v>0</v>
      </c>
      <c r="G99" s="48"/>
      <c r="H99" s="56"/>
      <c r="I99" s="39">
        <f t="shared" si="12"/>
        <v>0</v>
      </c>
      <c r="J99" s="48"/>
      <c r="K99" s="59">
        <f t="shared" si="13"/>
        <v>0</v>
      </c>
      <c r="L99" s="91" t="e">
        <f t="shared" si="14"/>
        <v>#DIV/0!</v>
      </c>
    </row>
    <row r="100" spans="1:12" ht="12.75" hidden="1">
      <c r="A100" s="50" t="s">
        <v>33</v>
      </c>
      <c r="B100" s="38" t="s">
        <v>34</v>
      </c>
      <c r="C100" s="56">
        <f>C101+C102</f>
        <v>0</v>
      </c>
      <c r="D100" s="56">
        <f>D101+D102</f>
        <v>0</v>
      </c>
      <c r="E100" s="56">
        <f>E101+E102</f>
        <v>0</v>
      </c>
      <c r="F100" s="39">
        <f t="shared" si="11"/>
        <v>0</v>
      </c>
      <c r="G100" s="56">
        <f>G101+G102</f>
        <v>0</v>
      </c>
      <c r="H100" s="56">
        <f>H101+H102</f>
        <v>0</v>
      </c>
      <c r="I100" s="39">
        <f t="shared" si="12"/>
        <v>0</v>
      </c>
      <c r="J100" s="56">
        <f>J101+J102</f>
        <v>0</v>
      </c>
      <c r="K100" s="59">
        <f t="shared" si="13"/>
        <v>0</v>
      </c>
      <c r="L100" s="91" t="e">
        <f t="shared" si="14"/>
        <v>#DIV/0!</v>
      </c>
    </row>
    <row r="101" spans="1:12" ht="12.75" hidden="1">
      <c r="A101" s="43">
        <v>3000</v>
      </c>
      <c r="B101" s="41" t="s">
        <v>35</v>
      </c>
      <c r="C101" s="56"/>
      <c r="D101" s="56"/>
      <c r="E101" s="56"/>
      <c r="F101" s="39">
        <f t="shared" si="11"/>
        <v>0</v>
      </c>
      <c r="G101" s="48"/>
      <c r="H101" s="56"/>
      <c r="I101" s="39">
        <f t="shared" si="12"/>
        <v>0</v>
      </c>
      <c r="J101" s="48"/>
      <c r="K101" s="59">
        <f t="shared" si="13"/>
        <v>0</v>
      </c>
      <c r="L101" s="91" t="e">
        <f t="shared" si="14"/>
        <v>#DIV/0!</v>
      </c>
    </row>
    <row r="102" spans="1:12" ht="12.75" hidden="1">
      <c r="A102" s="43">
        <v>6000</v>
      </c>
      <c r="B102" s="41" t="s">
        <v>36</v>
      </c>
      <c r="C102" s="56"/>
      <c r="D102" s="56"/>
      <c r="E102" s="56"/>
      <c r="F102" s="39">
        <f t="shared" si="11"/>
        <v>0</v>
      </c>
      <c r="G102" s="48"/>
      <c r="H102" s="56"/>
      <c r="I102" s="39">
        <f t="shared" si="12"/>
        <v>0</v>
      </c>
      <c r="J102" s="48"/>
      <c r="K102" s="59">
        <f t="shared" si="13"/>
        <v>0</v>
      </c>
      <c r="L102" s="91" t="e">
        <f t="shared" si="14"/>
        <v>#DIV/0!</v>
      </c>
    </row>
    <row r="103" spans="1:12" ht="25.5" hidden="1">
      <c r="A103" s="50" t="s">
        <v>37</v>
      </c>
      <c r="B103" s="38" t="s">
        <v>38</v>
      </c>
      <c r="C103" s="56">
        <f>C104+C105</f>
        <v>0</v>
      </c>
      <c r="D103" s="56">
        <f>D104+D105</f>
        <v>0</v>
      </c>
      <c r="E103" s="56">
        <f>E104+E105</f>
        <v>0</v>
      </c>
      <c r="F103" s="39">
        <f t="shared" si="11"/>
        <v>0</v>
      </c>
      <c r="G103" s="56">
        <f>G104+G105</f>
        <v>0</v>
      </c>
      <c r="H103" s="56">
        <f>H104+H105</f>
        <v>0</v>
      </c>
      <c r="I103" s="39">
        <f t="shared" si="12"/>
        <v>0</v>
      </c>
      <c r="J103" s="56">
        <f>J104+J105</f>
        <v>0</v>
      </c>
      <c r="K103" s="59">
        <f t="shared" si="13"/>
        <v>0</v>
      </c>
      <c r="L103" s="91" t="e">
        <f t="shared" si="14"/>
        <v>#DIV/0!</v>
      </c>
    </row>
    <row r="104" spans="1:12" ht="12.75" hidden="1">
      <c r="A104" s="43">
        <v>7600</v>
      </c>
      <c r="B104" s="45" t="s">
        <v>39</v>
      </c>
      <c r="C104" s="56"/>
      <c r="D104" s="56"/>
      <c r="E104" s="56"/>
      <c r="F104" s="39">
        <f t="shared" si="11"/>
        <v>0</v>
      </c>
      <c r="G104" s="48"/>
      <c r="H104" s="56"/>
      <c r="I104" s="39">
        <f t="shared" si="12"/>
        <v>0</v>
      </c>
      <c r="J104" s="48"/>
      <c r="K104" s="59">
        <f t="shared" si="13"/>
        <v>0</v>
      </c>
      <c r="L104" s="91" t="e">
        <f t="shared" si="14"/>
        <v>#DIV/0!</v>
      </c>
    </row>
    <row r="105" spans="1:12" ht="12.75" hidden="1">
      <c r="A105" s="43">
        <v>7700</v>
      </c>
      <c r="B105" s="45" t="s">
        <v>40</v>
      </c>
      <c r="C105" s="56"/>
      <c r="D105" s="56"/>
      <c r="E105" s="56"/>
      <c r="F105" s="39">
        <f t="shared" si="11"/>
        <v>0</v>
      </c>
      <c r="G105" s="48"/>
      <c r="H105" s="56"/>
      <c r="I105" s="39">
        <f t="shared" si="12"/>
        <v>0</v>
      </c>
      <c r="J105" s="48"/>
      <c r="K105" s="59">
        <f t="shared" si="13"/>
        <v>0</v>
      </c>
      <c r="L105" s="91" t="e">
        <f t="shared" si="14"/>
        <v>#DIV/0!</v>
      </c>
    </row>
    <row r="106" spans="1:12" ht="12.75" hidden="1">
      <c r="A106" s="50" t="s">
        <v>41</v>
      </c>
      <c r="B106" s="38" t="s">
        <v>42</v>
      </c>
      <c r="C106" s="56">
        <f>C107+C112+C113+C114</f>
        <v>0</v>
      </c>
      <c r="D106" s="56">
        <f>D107+D112+D113+D114</f>
        <v>0</v>
      </c>
      <c r="E106" s="56">
        <f>E107+E112+E113+E114</f>
        <v>0</v>
      </c>
      <c r="F106" s="39">
        <f t="shared" si="11"/>
        <v>0</v>
      </c>
      <c r="G106" s="56">
        <f>G107+G112+G113+G114</f>
        <v>0</v>
      </c>
      <c r="H106" s="56">
        <f>H107+H112+H113+H114</f>
        <v>0</v>
      </c>
      <c r="I106" s="39">
        <f t="shared" si="12"/>
        <v>0</v>
      </c>
      <c r="J106" s="56">
        <f>J107+J112+J113+J114</f>
        <v>0</v>
      </c>
      <c r="K106" s="59">
        <f t="shared" si="13"/>
        <v>0</v>
      </c>
      <c r="L106" s="91" t="e">
        <f t="shared" si="14"/>
        <v>#DIV/0!</v>
      </c>
    </row>
    <row r="107" spans="1:12" ht="12.75" hidden="1">
      <c r="A107" s="43">
        <v>7100</v>
      </c>
      <c r="B107" s="45" t="s">
        <v>43</v>
      </c>
      <c r="C107" s="56">
        <f>C108+C109</f>
        <v>0</v>
      </c>
      <c r="D107" s="56">
        <f>D108+D109</f>
        <v>0</v>
      </c>
      <c r="E107" s="56">
        <f>E108+E109</f>
        <v>0</v>
      </c>
      <c r="F107" s="39">
        <f t="shared" si="11"/>
        <v>0</v>
      </c>
      <c r="G107" s="56">
        <f>G108+G109</f>
        <v>0</v>
      </c>
      <c r="H107" s="56">
        <f>H108+H109</f>
        <v>0</v>
      </c>
      <c r="I107" s="39">
        <f t="shared" si="12"/>
        <v>0</v>
      </c>
      <c r="J107" s="56">
        <f>J108+J109</f>
        <v>0</v>
      </c>
      <c r="K107" s="59">
        <f t="shared" si="13"/>
        <v>0</v>
      </c>
      <c r="L107" s="91" t="e">
        <f t="shared" si="14"/>
        <v>#DIV/0!</v>
      </c>
    </row>
    <row r="108" spans="1:12" ht="25.5" hidden="1">
      <c r="A108" s="44" t="s">
        <v>44</v>
      </c>
      <c r="B108" s="45" t="s">
        <v>45</v>
      </c>
      <c r="C108" s="56"/>
      <c r="D108" s="56"/>
      <c r="E108" s="56"/>
      <c r="F108" s="39">
        <f t="shared" si="11"/>
        <v>0</v>
      </c>
      <c r="G108" s="56"/>
      <c r="H108" s="56"/>
      <c r="I108" s="39">
        <f t="shared" si="12"/>
        <v>0</v>
      </c>
      <c r="J108" s="56"/>
      <c r="K108" s="59">
        <f t="shared" si="13"/>
        <v>0</v>
      </c>
      <c r="L108" s="91" t="e">
        <f t="shared" si="14"/>
        <v>#DIV/0!</v>
      </c>
    </row>
    <row r="109" spans="1:12" ht="25.5" hidden="1">
      <c r="A109" s="44">
        <v>7130</v>
      </c>
      <c r="B109" s="45" t="s">
        <v>46</v>
      </c>
      <c r="C109" s="56">
        <f>C110+C111</f>
        <v>0</v>
      </c>
      <c r="D109" s="56">
        <f>D110+D111</f>
        <v>0</v>
      </c>
      <c r="E109" s="56">
        <f>E110+E111</f>
        <v>0</v>
      </c>
      <c r="F109" s="39">
        <f t="shared" si="11"/>
        <v>0</v>
      </c>
      <c r="G109" s="56">
        <f>G110+G111</f>
        <v>0</v>
      </c>
      <c r="H109" s="56">
        <f>H110+H111</f>
        <v>0</v>
      </c>
      <c r="I109" s="39">
        <f t="shared" si="12"/>
        <v>0</v>
      </c>
      <c r="J109" s="56">
        <f>J110+J111</f>
        <v>0</v>
      </c>
      <c r="K109" s="59">
        <f t="shared" si="13"/>
        <v>0</v>
      </c>
      <c r="L109" s="91" t="e">
        <f t="shared" si="14"/>
        <v>#DIV/0!</v>
      </c>
    </row>
    <row r="110" spans="1:12" ht="38.25" hidden="1">
      <c r="A110" s="46">
        <v>7131</v>
      </c>
      <c r="B110" s="45" t="s">
        <v>47</v>
      </c>
      <c r="C110" s="56"/>
      <c r="D110" s="56"/>
      <c r="E110" s="56"/>
      <c r="F110" s="39">
        <f t="shared" si="11"/>
        <v>0</v>
      </c>
      <c r="G110" s="56"/>
      <c r="H110" s="56"/>
      <c r="I110" s="39">
        <f t="shared" si="12"/>
        <v>0</v>
      </c>
      <c r="J110" s="56"/>
      <c r="K110" s="59">
        <f t="shared" si="13"/>
        <v>0</v>
      </c>
      <c r="L110" s="91" t="e">
        <f t="shared" si="14"/>
        <v>#DIV/0!</v>
      </c>
    </row>
    <row r="111" spans="1:12" ht="38.25" hidden="1">
      <c r="A111" s="46">
        <v>7132</v>
      </c>
      <c r="B111" s="45" t="s">
        <v>48</v>
      </c>
      <c r="C111" s="56"/>
      <c r="D111" s="56"/>
      <c r="E111" s="56"/>
      <c r="F111" s="39">
        <f t="shared" si="11"/>
        <v>0</v>
      </c>
      <c r="G111" s="56"/>
      <c r="H111" s="56"/>
      <c r="I111" s="39">
        <f t="shared" si="12"/>
        <v>0</v>
      </c>
      <c r="J111" s="56"/>
      <c r="K111" s="59">
        <f t="shared" si="13"/>
        <v>0</v>
      </c>
      <c r="L111" s="91" t="e">
        <f t="shared" si="14"/>
        <v>#DIV/0!</v>
      </c>
    </row>
    <row r="112" spans="1:12" ht="12.75" hidden="1">
      <c r="A112" s="43">
        <v>7300</v>
      </c>
      <c r="B112" s="51" t="s">
        <v>49</v>
      </c>
      <c r="C112" s="56"/>
      <c r="D112" s="56"/>
      <c r="E112" s="56"/>
      <c r="F112" s="39">
        <f t="shared" si="11"/>
        <v>0</v>
      </c>
      <c r="G112" s="58"/>
      <c r="H112" s="56"/>
      <c r="I112" s="39">
        <f t="shared" si="12"/>
        <v>0</v>
      </c>
      <c r="J112" s="58"/>
      <c r="K112" s="59">
        <f t="shared" si="13"/>
        <v>0</v>
      </c>
      <c r="L112" s="91" t="e">
        <f t="shared" si="14"/>
        <v>#DIV/0!</v>
      </c>
    </row>
    <row r="113" spans="1:12" ht="38.25" hidden="1">
      <c r="A113" s="43">
        <v>7400</v>
      </c>
      <c r="B113" s="47" t="s">
        <v>50</v>
      </c>
      <c r="C113" s="56"/>
      <c r="D113" s="56"/>
      <c r="E113" s="56"/>
      <c r="F113" s="39">
        <f t="shared" si="11"/>
        <v>0</v>
      </c>
      <c r="G113" s="58"/>
      <c r="H113" s="56"/>
      <c r="I113" s="39">
        <f t="shared" si="12"/>
        <v>0</v>
      </c>
      <c r="J113" s="58"/>
      <c r="K113" s="59">
        <f t="shared" si="13"/>
        <v>0</v>
      </c>
      <c r="L113" s="91" t="e">
        <f t="shared" si="14"/>
        <v>#DIV/0!</v>
      </c>
    </row>
    <row r="114" spans="1:12" ht="12.75" hidden="1">
      <c r="A114" s="43">
        <v>7500</v>
      </c>
      <c r="B114" s="45" t="s">
        <v>51</v>
      </c>
      <c r="C114" s="56">
        <f>C115+C116</f>
        <v>0</v>
      </c>
      <c r="D114" s="56">
        <f>D115+D116</f>
        <v>0</v>
      </c>
      <c r="E114" s="56">
        <f>E115+E116</f>
        <v>0</v>
      </c>
      <c r="F114" s="39">
        <f t="shared" si="11"/>
        <v>0</v>
      </c>
      <c r="G114" s="56">
        <f>G115+G116</f>
        <v>0</v>
      </c>
      <c r="H114" s="56">
        <f>H115+H116</f>
        <v>0</v>
      </c>
      <c r="I114" s="39">
        <f t="shared" si="12"/>
        <v>0</v>
      </c>
      <c r="J114" s="56">
        <f>J115+J116</f>
        <v>0</v>
      </c>
      <c r="K114" s="59">
        <f t="shared" si="13"/>
        <v>0</v>
      </c>
      <c r="L114" s="91" t="e">
        <f t="shared" si="14"/>
        <v>#DIV/0!</v>
      </c>
    </row>
    <row r="115" spans="1:12" ht="38.25" hidden="1">
      <c r="A115" s="44">
        <v>7510</v>
      </c>
      <c r="B115" s="45" t="s">
        <v>85</v>
      </c>
      <c r="C115" s="56"/>
      <c r="D115" s="56"/>
      <c r="E115" s="56"/>
      <c r="F115" s="39">
        <f t="shared" si="11"/>
        <v>0</v>
      </c>
      <c r="G115" s="56"/>
      <c r="H115" s="56"/>
      <c r="I115" s="39">
        <f t="shared" si="12"/>
        <v>0</v>
      </c>
      <c r="J115" s="56"/>
      <c r="K115" s="59">
        <f t="shared" si="13"/>
        <v>0</v>
      </c>
      <c r="L115" s="91" t="e">
        <f t="shared" si="14"/>
        <v>#DIV/0!</v>
      </c>
    </row>
    <row r="116" spans="1:12" ht="76.5" hidden="1">
      <c r="A116" s="44">
        <v>7520</v>
      </c>
      <c r="B116" s="45" t="s">
        <v>52</v>
      </c>
      <c r="C116" s="56"/>
      <c r="D116" s="56"/>
      <c r="E116" s="56"/>
      <c r="F116" s="39">
        <f t="shared" si="11"/>
        <v>0</v>
      </c>
      <c r="G116" s="56"/>
      <c r="H116" s="56"/>
      <c r="I116" s="39">
        <f t="shared" si="12"/>
        <v>0</v>
      </c>
      <c r="J116" s="56"/>
      <c r="K116" s="59">
        <f t="shared" si="13"/>
        <v>0</v>
      </c>
      <c r="L116" s="91" t="e">
        <f t="shared" si="14"/>
        <v>#DIV/0!</v>
      </c>
    </row>
    <row r="117" spans="1:12" ht="12.75" hidden="1">
      <c r="A117" s="50" t="s">
        <v>53</v>
      </c>
      <c r="B117" s="38" t="s">
        <v>54</v>
      </c>
      <c r="C117" s="57">
        <f>C118+C119</f>
        <v>0</v>
      </c>
      <c r="D117" s="57">
        <f>D118+D119</f>
        <v>0</v>
      </c>
      <c r="E117" s="57">
        <f>E118+E119</f>
        <v>0</v>
      </c>
      <c r="F117" s="39">
        <f t="shared" si="11"/>
        <v>0</v>
      </c>
      <c r="G117" s="57">
        <f>G118+G119</f>
        <v>0</v>
      </c>
      <c r="H117" s="57">
        <f>H118+H119</f>
        <v>0</v>
      </c>
      <c r="I117" s="39">
        <f t="shared" si="12"/>
        <v>0</v>
      </c>
      <c r="J117" s="57">
        <f>J118+J119</f>
        <v>0</v>
      </c>
      <c r="K117" s="59">
        <f t="shared" si="13"/>
        <v>0</v>
      </c>
      <c r="L117" s="91" t="e">
        <f t="shared" si="14"/>
        <v>#DIV/0!</v>
      </c>
    </row>
    <row r="118" spans="1:12" ht="12.75" hidden="1">
      <c r="A118" s="50">
        <v>5000</v>
      </c>
      <c r="B118" s="38" t="s">
        <v>55</v>
      </c>
      <c r="C118" s="56"/>
      <c r="D118" s="56"/>
      <c r="E118" s="56"/>
      <c r="F118" s="39">
        <f t="shared" si="11"/>
        <v>0</v>
      </c>
      <c r="G118" s="48"/>
      <c r="H118" s="56"/>
      <c r="I118" s="39">
        <f t="shared" si="12"/>
        <v>0</v>
      </c>
      <c r="J118" s="48"/>
      <c r="K118" s="59">
        <f t="shared" si="13"/>
        <v>0</v>
      </c>
      <c r="L118" s="91" t="e">
        <f t="shared" si="14"/>
        <v>#DIV/0!</v>
      </c>
    </row>
    <row r="119" spans="1:12" ht="25.5" hidden="1">
      <c r="A119" s="50">
        <v>9000</v>
      </c>
      <c r="B119" s="47" t="s">
        <v>56</v>
      </c>
      <c r="C119" s="56">
        <f>C120+C124+C125</f>
        <v>0</v>
      </c>
      <c r="D119" s="56">
        <f>D120+D124+D125</f>
        <v>0</v>
      </c>
      <c r="E119" s="56">
        <f>E120+E124+E125</f>
        <v>0</v>
      </c>
      <c r="F119" s="39">
        <f t="shared" si="11"/>
        <v>0</v>
      </c>
      <c r="G119" s="56">
        <f>G120+G124+G125</f>
        <v>0</v>
      </c>
      <c r="H119" s="56">
        <f>H120+H124+H125</f>
        <v>0</v>
      </c>
      <c r="I119" s="39">
        <f t="shared" si="12"/>
        <v>0</v>
      </c>
      <c r="J119" s="56">
        <f>J120+J124+J125</f>
        <v>0</v>
      </c>
      <c r="K119" s="59">
        <f t="shared" si="13"/>
        <v>0</v>
      </c>
      <c r="L119" s="91" t="e">
        <f t="shared" si="14"/>
        <v>#DIV/0!</v>
      </c>
    </row>
    <row r="120" spans="1:12" ht="12.75" hidden="1">
      <c r="A120" s="44">
        <v>9100</v>
      </c>
      <c r="B120" s="45" t="s">
        <v>57</v>
      </c>
      <c r="C120" s="56">
        <f>C121+C122+C123</f>
        <v>0</v>
      </c>
      <c r="D120" s="56">
        <f>D121+D122+D123</f>
        <v>0</v>
      </c>
      <c r="E120" s="56">
        <f>E121+E122+E123</f>
        <v>0</v>
      </c>
      <c r="F120" s="39">
        <f t="shared" si="11"/>
        <v>0</v>
      </c>
      <c r="G120" s="56">
        <f>G121+G122+G123</f>
        <v>0</v>
      </c>
      <c r="H120" s="56">
        <f>H121+H122+H123</f>
        <v>0</v>
      </c>
      <c r="I120" s="39">
        <f t="shared" si="12"/>
        <v>0</v>
      </c>
      <c r="J120" s="56">
        <f>J121+J122+J123</f>
        <v>0</v>
      </c>
      <c r="K120" s="59">
        <f t="shared" si="13"/>
        <v>0</v>
      </c>
      <c r="L120" s="91" t="e">
        <f t="shared" si="14"/>
        <v>#DIV/0!</v>
      </c>
    </row>
    <row r="121" spans="1:12" ht="25.5" hidden="1">
      <c r="A121" s="44" t="s">
        <v>58</v>
      </c>
      <c r="B121" s="45" t="s">
        <v>95</v>
      </c>
      <c r="C121" s="56"/>
      <c r="D121" s="56"/>
      <c r="E121" s="56"/>
      <c r="F121" s="39">
        <f t="shared" si="11"/>
        <v>0</v>
      </c>
      <c r="G121" s="56"/>
      <c r="H121" s="56"/>
      <c r="I121" s="39">
        <f t="shared" si="12"/>
        <v>0</v>
      </c>
      <c r="J121" s="56"/>
      <c r="K121" s="59">
        <f t="shared" si="13"/>
        <v>0</v>
      </c>
      <c r="L121" s="91" t="e">
        <f t="shared" si="14"/>
        <v>#DIV/0!</v>
      </c>
    </row>
    <row r="122" spans="1:12" ht="25.5" hidden="1">
      <c r="A122" s="44">
        <v>9130</v>
      </c>
      <c r="B122" s="45" t="s">
        <v>96</v>
      </c>
      <c r="C122" s="56"/>
      <c r="D122" s="56"/>
      <c r="E122" s="56"/>
      <c r="F122" s="39">
        <f t="shared" si="11"/>
        <v>0</v>
      </c>
      <c r="G122" s="58"/>
      <c r="H122" s="56"/>
      <c r="I122" s="39">
        <f t="shared" si="12"/>
        <v>0</v>
      </c>
      <c r="J122" s="58"/>
      <c r="K122" s="59">
        <f t="shared" si="13"/>
        <v>0</v>
      </c>
      <c r="L122" s="91" t="e">
        <f t="shared" si="14"/>
        <v>#DIV/0!</v>
      </c>
    </row>
    <row r="123" spans="1:12" ht="25.5" hidden="1">
      <c r="A123" s="44">
        <v>9140</v>
      </c>
      <c r="B123" s="45" t="s">
        <v>97</v>
      </c>
      <c r="C123" s="56"/>
      <c r="D123" s="56"/>
      <c r="E123" s="56"/>
      <c r="F123" s="39">
        <f t="shared" si="11"/>
        <v>0</v>
      </c>
      <c r="G123" s="58"/>
      <c r="H123" s="56"/>
      <c r="I123" s="39">
        <f t="shared" si="12"/>
        <v>0</v>
      </c>
      <c r="J123" s="58"/>
      <c r="K123" s="59">
        <f t="shared" si="13"/>
        <v>0</v>
      </c>
      <c r="L123" s="91" t="e">
        <f t="shared" si="14"/>
        <v>#DIV/0!</v>
      </c>
    </row>
    <row r="124" spans="1:12" ht="25.5" hidden="1">
      <c r="A124" s="44">
        <v>9500</v>
      </c>
      <c r="B124" s="47" t="s">
        <v>59</v>
      </c>
      <c r="C124" s="56"/>
      <c r="D124" s="56"/>
      <c r="E124" s="56"/>
      <c r="F124" s="39">
        <f t="shared" si="11"/>
        <v>0</v>
      </c>
      <c r="G124" s="58"/>
      <c r="H124" s="56"/>
      <c r="I124" s="39">
        <f t="shared" si="12"/>
        <v>0</v>
      </c>
      <c r="J124" s="58"/>
      <c r="K124" s="59">
        <f t="shared" si="13"/>
        <v>0</v>
      </c>
      <c r="L124" s="91" t="e">
        <f t="shared" si="14"/>
        <v>#DIV/0!</v>
      </c>
    </row>
    <row r="125" spans="1:12" ht="25.5" hidden="1">
      <c r="A125" s="44">
        <v>9600</v>
      </c>
      <c r="B125" s="45" t="s">
        <v>60</v>
      </c>
      <c r="C125" s="42"/>
      <c r="D125" s="42"/>
      <c r="E125" s="42"/>
      <c r="F125" s="39">
        <f t="shared" si="11"/>
        <v>0</v>
      </c>
      <c r="G125" s="58"/>
      <c r="H125" s="42"/>
      <c r="I125" s="39">
        <f t="shared" si="12"/>
        <v>0</v>
      </c>
      <c r="J125" s="58"/>
      <c r="K125" s="59">
        <f t="shared" si="13"/>
        <v>0</v>
      </c>
      <c r="L125" s="91" t="e">
        <f t="shared" si="14"/>
        <v>#DIV/0!</v>
      </c>
    </row>
    <row r="126" spans="1:12" s="11" customFormat="1" ht="51">
      <c r="A126" s="63" t="s">
        <v>61</v>
      </c>
      <c r="B126" s="86" t="s">
        <v>62</v>
      </c>
      <c r="C126" s="65">
        <f>C80-C93</f>
        <v>0</v>
      </c>
      <c r="D126" s="65">
        <f>D80-D93</f>
        <v>0</v>
      </c>
      <c r="E126" s="65">
        <f>E80-E93</f>
        <v>0</v>
      </c>
      <c r="F126" s="65">
        <f t="shared" si="11"/>
        <v>0</v>
      </c>
      <c r="G126" s="65">
        <f>G80-G93</f>
        <v>0</v>
      </c>
      <c r="H126" s="65">
        <f>H80-H93</f>
        <v>0</v>
      </c>
      <c r="I126" s="65">
        <f t="shared" si="12"/>
        <v>0</v>
      </c>
      <c r="J126" s="65">
        <f>J80-J93</f>
        <v>0</v>
      </c>
      <c r="K126" s="72">
        <f t="shared" si="13"/>
        <v>0</v>
      </c>
      <c r="L126" s="90" t="e">
        <f t="shared" si="14"/>
        <v>#DIV/0!</v>
      </c>
    </row>
    <row r="127" spans="1:12" s="11" customFormat="1" ht="12.75" hidden="1">
      <c r="A127" s="87" t="s">
        <v>63</v>
      </c>
      <c r="B127" s="86" t="s">
        <v>64</v>
      </c>
      <c r="C127" s="65">
        <f>C128+C131+C134</f>
        <v>0</v>
      </c>
      <c r="D127" s="65">
        <f>D128+D131+D134</f>
        <v>0</v>
      </c>
      <c r="E127" s="65">
        <f>E128+E131+E134</f>
        <v>0</v>
      </c>
      <c r="F127" s="65">
        <f t="shared" si="11"/>
        <v>0</v>
      </c>
      <c r="G127" s="65">
        <f>G128+G131+G134</f>
        <v>0</v>
      </c>
      <c r="H127" s="65">
        <f>H128+H131+H134</f>
        <v>0</v>
      </c>
      <c r="I127" s="65">
        <f t="shared" si="12"/>
        <v>0</v>
      </c>
      <c r="J127" s="65">
        <f>J128+J131+J134</f>
        <v>0</v>
      </c>
      <c r="K127" s="72">
        <f t="shared" si="13"/>
        <v>0</v>
      </c>
      <c r="L127" s="90" t="e">
        <f t="shared" si="14"/>
        <v>#DIV/0!</v>
      </c>
    </row>
    <row r="128" spans="1:12" ht="12.75" hidden="1">
      <c r="A128" s="54" t="s">
        <v>65</v>
      </c>
      <c r="B128" s="45" t="s">
        <v>66</v>
      </c>
      <c r="C128" s="42">
        <f>C129+C130</f>
        <v>0</v>
      </c>
      <c r="D128" s="42">
        <f>D129+D130</f>
        <v>0</v>
      </c>
      <c r="E128" s="42">
        <f>E129+E130</f>
        <v>0</v>
      </c>
      <c r="F128" s="39">
        <f t="shared" si="11"/>
        <v>0</v>
      </c>
      <c r="G128" s="42">
        <f>G129+G130</f>
        <v>0</v>
      </c>
      <c r="H128" s="42">
        <f>H129+H130</f>
        <v>0</v>
      </c>
      <c r="I128" s="39">
        <f t="shared" si="12"/>
        <v>0</v>
      </c>
      <c r="J128" s="42">
        <f>J129+J130</f>
        <v>0</v>
      </c>
      <c r="K128" s="59">
        <f t="shared" si="13"/>
        <v>0</v>
      </c>
      <c r="L128" s="91" t="e">
        <f t="shared" si="14"/>
        <v>#DIV/0!</v>
      </c>
    </row>
    <row r="129" spans="1:12" ht="12.75" hidden="1">
      <c r="A129" s="54" t="s">
        <v>67</v>
      </c>
      <c r="B129" s="45" t="s">
        <v>68</v>
      </c>
      <c r="C129" s="42"/>
      <c r="D129" s="42"/>
      <c r="E129" s="42"/>
      <c r="F129" s="39">
        <f t="shared" si="11"/>
        <v>0</v>
      </c>
      <c r="G129" s="42"/>
      <c r="H129" s="42"/>
      <c r="I129" s="39">
        <f t="shared" si="12"/>
        <v>0</v>
      </c>
      <c r="J129" s="42"/>
      <c r="K129" s="59">
        <f t="shared" si="13"/>
        <v>0</v>
      </c>
      <c r="L129" s="91" t="e">
        <f t="shared" si="14"/>
        <v>#DIV/0!</v>
      </c>
    </row>
    <row r="130" spans="1:12" ht="12.75" hidden="1">
      <c r="A130" s="54" t="s">
        <v>69</v>
      </c>
      <c r="B130" s="45" t="s">
        <v>70</v>
      </c>
      <c r="C130" s="42"/>
      <c r="D130" s="42"/>
      <c r="E130" s="42"/>
      <c r="F130" s="39">
        <f t="shared" si="11"/>
        <v>0</v>
      </c>
      <c r="G130" s="42"/>
      <c r="H130" s="42"/>
      <c r="I130" s="39">
        <f t="shared" si="12"/>
        <v>0</v>
      </c>
      <c r="J130" s="42"/>
      <c r="K130" s="59">
        <f t="shared" si="13"/>
        <v>0</v>
      </c>
      <c r="L130" s="91" t="e">
        <f t="shared" si="14"/>
        <v>#DIV/0!</v>
      </c>
    </row>
    <row r="131" spans="1:12" ht="12.75" hidden="1">
      <c r="A131" s="54" t="s">
        <v>71</v>
      </c>
      <c r="B131" s="45" t="s">
        <v>72</v>
      </c>
      <c r="C131" s="42">
        <f>C132+C133</f>
        <v>0</v>
      </c>
      <c r="D131" s="42">
        <f>D132+D133</f>
        <v>0</v>
      </c>
      <c r="E131" s="42">
        <f>E132+E133</f>
        <v>0</v>
      </c>
      <c r="F131" s="39">
        <f t="shared" si="11"/>
        <v>0</v>
      </c>
      <c r="G131" s="42">
        <f>G132+G133</f>
        <v>0</v>
      </c>
      <c r="H131" s="42">
        <f>H132+H133</f>
        <v>0</v>
      </c>
      <c r="I131" s="39">
        <f t="shared" si="12"/>
        <v>0</v>
      </c>
      <c r="J131" s="42">
        <f>J132+J133</f>
        <v>0</v>
      </c>
      <c r="K131" s="59">
        <f t="shared" si="13"/>
        <v>0</v>
      </c>
      <c r="L131" s="91" t="e">
        <f t="shared" si="14"/>
        <v>#DIV/0!</v>
      </c>
    </row>
    <row r="132" spans="1:12" ht="12.75" hidden="1">
      <c r="A132" s="54" t="s">
        <v>73</v>
      </c>
      <c r="B132" s="45" t="s">
        <v>74</v>
      </c>
      <c r="C132" s="42"/>
      <c r="D132" s="42"/>
      <c r="E132" s="42"/>
      <c r="F132" s="39">
        <f t="shared" si="11"/>
        <v>0</v>
      </c>
      <c r="G132" s="42"/>
      <c r="H132" s="42"/>
      <c r="I132" s="39">
        <f t="shared" si="12"/>
        <v>0</v>
      </c>
      <c r="J132" s="42"/>
      <c r="K132" s="59">
        <f t="shared" si="13"/>
        <v>0</v>
      </c>
      <c r="L132" s="91" t="e">
        <f t="shared" si="14"/>
        <v>#DIV/0!</v>
      </c>
    </row>
    <row r="133" spans="1:12" ht="12.75" hidden="1">
      <c r="A133" s="54" t="s">
        <v>75</v>
      </c>
      <c r="B133" s="45" t="s">
        <v>76</v>
      </c>
      <c r="C133" s="42"/>
      <c r="D133" s="42"/>
      <c r="E133" s="42"/>
      <c r="F133" s="39">
        <f t="shared" si="11"/>
        <v>0</v>
      </c>
      <c r="G133" s="42"/>
      <c r="H133" s="42"/>
      <c r="I133" s="39">
        <f t="shared" si="12"/>
        <v>0</v>
      </c>
      <c r="J133" s="42"/>
      <c r="K133" s="59">
        <f t="shared" si="13"/>
        <v>0</v>
      </c>
      <c r="L133" s="91" t="e">
        <f t="shared" si="14"/>
        <v>#DIV/0!</v>
      </c>
    </row>
    <row r="134" spans="1:12" s="71" customFormat="1" ht="12.75" hidden="1">
      <c r="A134" s="88" t="s">
        <v>77</v>
      </c>
      <c r="B134" s="68" t="s">
        <v>78</v>
      </c>
      <c r="C134" s="69">
        <f>C135+C136+C137</f>
        <v>0</v>
      </c>
      <c r="D134" s="69">
        <f>D135+D136+D137</f>
        <v>0</v>
      </c>
      <c r="E134" s="69">
        <f>E135+E136+E137</f>
        <v>0</v>
      </c>
      <c r="F134" s="69">
        <f>D134+E134</f>
        <v>0</v>
      </c>
      <c r="G134" s="69">
        <f>G135+G136+G137</f>
        <v>0</v>
      </c>
      <c r="H134" s="69">
        <f>H135+H136+H137</f>
        <v>0</v>
      </c>
      <c r="I134" s="69">
        <f>G134+H134</f>
        <v>0</v>
      </c>
      <c r="J134" s="69">
        <f>J135+J136+J137</f>
        <v>0</v>
      </c>
      <c r="K134" s="70">
        <f t="shared" si="13"/>
        <v>0</v>
      </c>
      <c r="L134" s="92" t="e">
        <f t="shared" si="14"/>
        <v>#DIV/0!</v>
      </c>
    </row>
    <row r="135" spans="1:12" s="71" customFormat="1" ht="38.25" hidden="1">
      <c r="A135" s="88" t="s">
        <v>79</v>
      </c>
      <c r="B135" s="85" t="s">
        <v>80</v>
      </c>
      <c r="C135" s="69"/>
      <c r="D135" s="69"/>
      <c r="E135" s="69"/>
      <c r="F135" s="69">
        <f>D135+E135</f>
        <v>0</v>
      </c>
      <c r="G135" s="69"/>
      <c r="H135" s="69"/>
      <c r="I135" s="69">
        <f>G135+H135</f>
        <v>0</v>
      </c>
      <c r="J135" s="69"/>
      <c r="K135" s="70">
        <f t="shared" si="13"/>
        <v>0</v>
      </c>
      <c r="L135" s="92" t="e">
        <f t="shared" si="14"/>
        <v>#DIV/0!</v>
      </c>
    </row>
    <row r="136" spans="1:12" s="71" customFormat="1" ht="25.5" hidden="1">
      <c r="A136" s="88" t="s">
        <v>81</v>
      </c>
      <c r="B136" s="85" t="s">
        <v>82</v>
      </c>
      <c r="C136" s="69"/>
      <c r="D136" s="69"/>
      <c r="E136" s="69"/>
      <c r="F136" s="69">
        <f>D136+E136</f>
        <v>0</v>
      </c>
      <c r="G136" s="69"/>
      <c r="H136" s="69"/>
      <c r="I136" s="69">
        <f>G136+H136</f>
        <v>0</v>
      </c>
      <c r="J136" s="69"/>
      <c r="K136" s="70">
        <f t="shared" si="13"/>
        <v>0</v>
      </c>
      <c r="L136" s="92" t="e">
        <f t="shared" si="14"/>
        <v>#DIV/0!</v>
      </c>
    </row>
    <row r="137" spans="1:12" ht="25.5" hidden="1">
      <c r="A137" s="40" t="s">
        <v>83</v>
      </c>
      <c r="B137" s="41" t="s">
        <v>84</v>
      </c>
      <c r="C137" s="42"/>
      <c r="D137" s="42"/>
      <c r="E137" s="42"/>
      <c r="F137" s="39">
        <f>D137+E137</f>
        <v>0</v>
      </c>
      <c r="G137" s="42"/>
      <c r="H137" s="42"/>
      <c r="I137" s="39">
        <f>G137+H137</f>
        <v>0</v>
      </c>
      <c r="J137" s="42"/>
      <c r="K137" s="59">
        <f t="shared" si="13"/>
        <v>0</v>
      </c>
      <c r="L137" s="91" t="e">
        <f t="shared" si="14"/>
        <v>#DIV/0!</v>
      </c>
    </row>
    <row r="138" spans="1:12" ht="12.75" hidden="1">
      <c r="A138" s="52" t="s">
        <v>63</v>
      </c>
      <c r="B138" s="53" t="s">
        <v>64</v>
      </c>
      <c r="C138" s="39">
        <f>C139+C142+C145</f>
        <v>0</v>
      </c>
      <c r="D138" s="39">
        <f>D139+D142+D145</f>
        <v>0</v>
      </c>
      <c r="E138" s="39">
        <f>E139+E142+E145</f>
        <v>0</v>
      </c>
      <c r="F138" s="39">
        <f aca="true" t="shared" si="16" ref="F138:F162">D138+E138</f>
        <v>0</v>
      </c>
      <c r="G138" s="39">
        <f>G139+G142+G145</f>
        <v>0</v>
      </c>
      <c r="H138" s="39">
        <f>H139+H142+H145</f>
        <v>0</v>
      </c>
      <c r="I138" s="39">
        <f aca="true" t="shared" si="17" ref="I138:I162">G138+H138</f>
        <v>0</v>
      </c>
      <c r="J138" s="39">
        <f>J139+J142+J145</f>
        <v>0</v>
      </c>
      <c r="K138" s="59">
        <f aca="true" t="shared" si="18" ref="K138:K167">F138-C138</f>
        <v>0</v>
      </c>
      <c r="L138" s="91" t="e">
        <f aca="true" t="shared" si="19" ref="L138:L167">F138/C138*100-100</f>
        <v>#DIV/0!</v>
      </c>
    </row>
    <row r="139" spans="1:12" ht="12.75" hidden="1">
      <c r="A139" s="54" t="s">
        <v>65</v>
      </c>
      <c r="B139" s="45" t="s">
        <v>66</v>
      </c>
      <c r="C139" s="42">
        <f>C140+C141</f>
        <v>0</v>
      </c>
      <c r="D139" s="42">
        <f>D140+D141</f>
        <v>0</v>
      </c>
      <c r="E139" s="42">
        <f>E140+E141</f>
        <v>0</v>
      </c>
      <c r="F139" s="39">
        <f t="shared" si="16"/>
        <v>0</v>
      </c>
      <c r="G139" s="42">
        <f>G140+G141</f>
        <v>0</v>
      </c>
      <c r="H139" s="42">
        <f>H140+H141</f>
        <v>0</v>
      </c>
      <c r="I139" s="39">
        <f t="shared" si="17"/>
        <v>0</v>
      </c>
      <c r="J139" s="42">
        <f>J140+J141</f>
        <v>0</v>
      </c>
      <c r="K139" s="59">
        <f t="shared" si="18"/>
        <v>0</v>
      </c>
      <c r="L139" s="91" t="e">
        <f t="shared" si="19"/>
        <v>#DIV/0!</v>
      </c>
    </row>
    <row r="140" spans="1:12" ht="12.75" hidden="1">
      <c r="A140" s="54" t="s">
        <v>67</v>
      </c>
      <c r="B140" s="45" t="s">
        <v>68</v>
      </c>
      <c r="C140" s="42"/>
      <c r="D140" s="42"/>
      <c r="E140" s="42"/>
      <c r="F140" s="39">
        <f t="shared" si="16"/>
        <v>0</v>
      </c>
      <c r="G140" s="42"/>
      <c r="H140" s="42"/>
      <c r="I140" s="39">
        <f t="shared" si="17"/>
        <v>0</v>
      </c>
      <c r="J140" s="42"/>
      <c r="K140" s="59">
        <f t="shared" si="18"/>
        <v>0</v>
      </c>
      <c r="L140" s="91" t="e">
        <f t="shared" si="19"/>
        <v>#DIV/0!</v>
      </c>
    </row>
    <row r="141" spans="1:12" ht="12.75" hidden="1">
      <c r="A141" s="54" t="s">
        <v>69</v>
      </c>
      <c r="B141" s="45" t="s">
        <v>70</v>
      </c>
      <c r="C141" s="42"/>
      <c r="D141" s="42"/>
      <c r="E141" s="42"/>
      <c r="F141" s="39">
        <f t="shared" si="16"/>
        <v>0</v>
      </c>
      <c r="G141" s="42"/>
      <c r="H141" s="42"/>
      <c r="I141" s="39">
        <f t="shared" si="17"/>
        <v>0</v>
      </c>
      <c r="J141" s="42"/>
      <c r="K141" s="59">
        <f t="shared" si="18"/>
        <v>0</v>
      </c>
      <c r="L141" s="91" t="e">
        <f t="shared" si="19"/>
        <v>#DIV/0!</v>
      </c>
    </row>
    <row r="142" spans="1:12" ht="12.75" hidden="1">
      <c r="A142" s="54" t="s">
        <v>71</v>
      </c>
      <c r="B142" s="45" t="s">
        <v>72</v>
      </c>
      <c r="C142" s="42">
        <f>C143+C144</f>
        <v>0</v>
      </c>
      <c r="D142" s="42">
        <f>D143+D144</f>
        <v>0</v>
      </c>
      <c r="E142" s="42">
        <f>E143+E144</f>
        <v>0</v>
      </c>
      <c r="F142" s="39">
        <f t="shared" si="16"/>
        <v>0</v>
      </c>
      <c r="G142" s="42">
        <f>G143+G144</f>
        <v>0</v>
      </c>
      <c r="H142" s="42">
        <f>H143+H144</f>
        <v>0</v>
      </c>
      <c r="I142" s="39">
        <f t="shared" si="17"/>
        <v>0</v>
      </c>
      <c r="J142" s="42">
        <f>J143+J144</f>
        <v>0</v>
      </c>
      <c r="K142" s="59">
        <f t="shared" si="18"/>
        <v>0</v>
      </c>
      <c r="L142" s="91" t="e">
        <f t="shared" si="19"/>
        <v>#DIV/0!</v>
      </c>
    </row>
    <row r="143" spans="1:12" ht="12.75" hidden="1">
      <c r="A143" s="54" t="s">
        <v>73</v>
      </c>
      <c r="B143" s="45" t="s">
        <v>74</v>
      </c>
      <c r="C143" s="42"/>
      <c r="D143" s="42"/>
      <c r="E143" s="42"/>
      <c r="F143" s="39">
        <f t="shared" si="16"/>
        <v>0</v>
      </c>
      <c r="G143" s="42"/>
      <c r="H143" s="42"/>
      <c r="I143" s="39">
        <f t="shared" si="17"/>
        <v>0</v>
      </c>
      <c r="J143" s="42"/>
      <c r="K143" s="59">
        <f t="shared" si="18"/>
        <v>0</v>
      </c>
      <c r="L143" s="91" t="e">
        <f t="shared" si="19"/>
        <v>#DIV/0!</v>
      </c>
    </row>
    <row r="144" spans="1:12" ht="12.75" hidden="1">
      <c r="A144" s="54" t="s">
        <v>75</v>
      </c>
      <c r="B144" s="45" t="s">
        <v>76</v>
      </c>
      <c r="C144" s="42"/>
      <c r="D144" s="42"/>
      <c r="E144" s="42"/>
      <c r="F144" s="39">
        <f t="shared" si="16"/>
        <v>0</v>
      </c>
      <c r="G144" s="42"/>
      <c r="H144" s="42"/>
      <c r="I144" s="39">
        <f t="shared" si="17"/>
        <v>0</v>
      </c>
      <c r="J144" s="42"/>
      <c r="K144" s="59">
        <f t="shared" si="18"/>
        <v>0</v>
      </c>
      <c r="L144" s="91" t="e">
        <f t="shared" si="19"/>
        <v>#DIV/0!</v>
      </c>
    </row>
    <row r="145" spans="1:12" ht="12.75" hidden="1">
      <c r="A145" s="40" t="s">
        <v>77</v>
      </c>
      <c r="B145" s="41" t="s">
        <v>78</v>
      </c>
      <c r="C145" s="42">
        <f>C146+C147+C148</f>
        <v>0</v>
      </c>
      <c r="D145" s="42">
        <f>D146+D147+D148</f>
        <v>0</v>
      </c>
      <c r="E145" s="42">
        <f>E146+E147+E148</f>
        <v>0</v>
      </c>
      <c r="F145" s="39">
        <f t="shared" si="16"/>
        <v>0</v>
      </c>
      <c r="G145" s="42">
        <f>G146+G147+G148</f>
        <v>0</v>
      </c>
      <c r="H145" s="42">
        <f>H146+H147+H148</f>
        <v>0</v>
      </c>
      <c r="I145" s="39">
        <f t="shared" si="17"/>
        <v>0</v>
      </c>
      <c r="J145" s="42">
        <f>J146+J147+J148</f>
        <v>0</v>
      </c>
      <c r="K145" s="59">
        <f t="shared" si="18"/>
        <v>0</v>
      </c>
      <c r="L145" s="91" t="e">
        <f t="shared" si="19"/>
        <v>#DIV/0!</v>
      </c>
    </row>
    <row r="146" spans="1:12" ht="38.25" hidden="1">
      <c r="A146" s="40" t="s">
        <v>79</v>
      </c>
      <c r="B146" s="55" t="s">
        <v>80</v>
      </c>
      <c r="C146" s="42"/>
      <c r="D146" s="42"/>
      <c r="E146" s="42"/>
      <c r="F146" s="39">
        <f t="shared" si="16"/>
        <v>0</v>
      </c>
      <c r="G146" s="42"/>
      <c r="H146" s="42"/>
      <c r="I146" s="39">
        <f t="shared" si="17"/>
        <v>0</v>
      </c>
      <c r="J146" s="42"/>
      <c r="K146" s="59">
        <f t="shared" si="18"/>
        <v>0</v>
      </c>
      <c r="L146" s="91" t="e">
        <f t="shared" si="19"/>
        <v>#DIV/0!</v>
      </c>
    </row>
    <row r="147" spans="1:12" ht="25.5" hidden="1">
      <c r="A147" s="40" t="s">
        <v>81</v>
      </c>
      <c r="B147" s="55" t="s">
        <v>82</v>
      </c>
      <c r="C147" s="42"/>
      <c r="D147" s="42"/>
      <c r="E147" s="42"/>
      <c r="F147" s="39">
        <f t="shared" si="16"/>
        <v>0</v>
      </c>
      <c r="G147" s="42"/>
      <c r="H147" s="42"/>
      <c r="I147" s="39">
        <f t="shared" si="17"/>
        <v>0</v>
      </c>
      <c r="J147" s="42"/>
      <c r="K147" s="59">
        <f t="shared" si="18"/>
        <v>0</v>
      </c>
      <c r="L147" s="91" t="e">
        <f t="shared" si="19"/>
        <v>#DIV/0!</v>
      </c>
    </row>
    <row r="148" spans="1:12" ht="25.5" hidden="1">
      <c r="A148" s="40" t="s">
        <v>83</v>
      </c>
      <c r="B148" s="41" t="s">
        <v>84</v>
      </c>
      <c r="C148" s="42"/>
      <c r="D148" s="42"/>
      <c r="E148" s="42"/>
      <c r="F148" s="39">
        <f t="shared" si="16"/>
        <v>0</v>
      </c>
      <c r="G148" s="42"/>
      <c r="H148" s="42"/>
      <c r="I148" s="39">
        <f t="shared" si="17"/>
        <v>0</v>
      </c>
      <c r="J148" s="42"/>
      <c r="K148" s="59">
        <f t="shared" si="18"/>
        <v>0</v>
      </c>
      <c r="L148" s="91" t="e">
        <f t="shared" si="19"/>
        <v>#DIV/0!</v>
      </c>
    </row>
    <row r="149" spans="1:12" ht="28.5">
      <c r="A149" s="15" t="s">
        <v>90</v>
      </c>
      <c r="B149" s="16" t="s">
        <v>91</v>
      </c>
      <c r="C149" s="29"/>
      <c r="D149" s="29"/>
      <c r="E149" s="29"/>
      <c r="F149" s="60"/>
      <c r="G149" s="60"/>
      <c r="H149" s="60"/>
      <c r="I149" s="60"/>
      <c r="J149" s="60"/>
      <c r="K149" s="60"/>
      <c r="L149" s="60"/>
    </row>
    <row r="150" spans="1:12" s="11" customFormat="1" ht="25.5">
      <c r="A150" s="63" t="s">
        <v>6</v>
      </c>
      <c r="B150" s="63" t="s">
        <v>7</v>
      </c>
      <c r="C150" s="65">
        <f aca="true" t="shared" si="20" ref="C150:J165">C209</f>
        <v>0</v>
      </c>
      <c r="D150" s="65">
        <f t="shared" si="20"/>
        <v>47087</v>
      </c>
      <c r="E150" s="65">
        <f aca="true" t="shared" si="21" ref="E150:E181">E209</f>
        <v>0</v>
      </c>
      <c r="F150" s="65">
        <f t="shared" si="16"/>
        <v>47087</v>
      </c>
      <c r="G150" s="65">
        <f t="shared" si="20"/>
        <v>0</v>
      </c>
      <c r="H150" s="65">
        <f t="shared" si="20"/>
        <v>0</v>
      </c>
      <c r="I150" s="65">
        <f t="shared" si="17"/>
        <v>0</v>
      </c>
      <c r="J150" s="65">
        <f t="shared" si="20"/>
        <v>0</v>
      </c>
      <c r="K150" s="72">
        <f t="shared" si="18"/>
        <v>47087</v>
      </c>
      <c r="L150" s="95" t="e">
        <f t="shared" si="19"/>
        <v>#DIV/0!</v>
      </c>
    </row>
    <row r="151" spans="1:12" s="11" customFormat="1" ht="25.5" hidden="1">
      <c r="A151" s="63" t="s">
        <v>8</v>
      </c>
      <c r="B151" s="63" t="s">
        <v>9</v>
      </c>
      <c r="C151" s="65">
        <f t="shared" si="20"/>
        <v>0</v>
      </c>
      <c r="D151" s="65">
        <f t="shared" si="20"/>
        <v>0</v>
      </c>
      <c r="E151" s="65">
        <f t="shared" si="21"/>
        <v>0</v>
      </c>
      <c r="F151" s="65">
        <f t="shared" si="16"/>
        <v>0</v>
      </c>
      <c r="G151" s="65">
        <f t="shared" si="20"/>
        <v>0</v>
      </c>
      <c r="H151" s="65">
        <f t="shared" si="20"/>
        <v>0</v>
      </c>
      <c r="I151" s="65">
        <f t="shared" si="17"/>
        <v>0</v>
      </c>
      <c r="J151" s="65">
        <f t="shared" si="20"/>
        <v>0</v>
      </c>
      <c r="K151" s="72">
        <f t="shared" si="18"/>
        <v>0</v>
      </c>
      <c r="L151" s="95" t="e">
        <f t="shared" si="19"/>
        <v>#DIV/0!</v>
      </c>
    </row>
    <row r="152" spans="1:12" s="11" customFormat="1" ht="12.75">
      <c r="A152" s="63" t="s">
        <v>10</v>
      </c>
      <c r="B152" s="63" t="s">
        <v>11</v>
      </c>
      <c r="C152" s="65">
        <f t="shared" si="20"/>
        <v>0</v>
      </c>
      <c r="D152" s="65">
        <f t="shared" si="20"/>
        <v>0</v>
      </c>
      <c r="E152" s="65">
        <f t="shared" si="21"/>
        <v>27472</v>
      </c>
      <c r="F152" s="65">
        <f t="shared" si="16"/>
        <v>27472</v>
      </c>
      <c r="G152" s="65">
        <f t="shared" si="20"/>
        <v>0</v>
      </c>
      <c r="H152" s="65">
        <f t="shared" si="20"/>
        <v>0</v>
      </c>
      <c r="I152" s="65">
        <f t="shared" si="17"/>
        <v>0</v>
      </c>
      <c r="J152" s="65">
        <f t="shared" si="20"/>
        <v>0</v>
      </c>
      <c r="K152" s="72">
        <f t="shared" si="18"/>
        <v>27472</v>
      </c>
      <c r="L152" s="95" t="e">
        <f t="shared" si="19"/>
        <v>#DIV/0!</v>
      </c>
    </row>
    <row r="153" spans="1:12" s="11" customFormat="1" ht="25.5" hidden="1">
      <c r="A153" s="63">
        <v>21210</v>
      </c>
      <c r="B153" s="63" t="s">
        <v>12</v>
      </c>
      <c r="C153" s="65">
        <f t="shared" si="20"/>
        <v>0</v>
      </c>
      <c r="D153" s="65">
        <f t="shared" si="20"/>
        <v>0</v>
      </c>
      <c r="E153" s="65">
        <f t="shared" si="21"/>
        <v>0</v>
      </c>
      <c r="F153" s="65">
        <f t="shared" si="16"/>
        <v>0</v>
      </c>
      <c r="G153" s="65">
        <f t="shared" si="20"/>
        <v>0</v>
      </c>
      <c r="H153" s="65">
        <f t="shared" si="20"/>
        <v>0</v>
      </c>
      <c r="I153" s="65">
        <f t="shared" si="17"/>
        <v>0</v>
      </c>
      <c r="J153" s="65">
        <f t="shared" si="20"/>
        <v>0</v>
      </c>
      <c r="K153" s="72">
        <f t="shared" si="18"/>
        <v>0</v>
      </c>
      <c r="L153" s="95" t="e">
        <f t="shared" si="19"/>
        <v>#DIV/0!</v>
      </c>
    </row>
    <row r="154" spans="1:12" s="11" customFormat="1" ht="12.75" hidden="1">
      <c r="A154" s="63" t="s">
        <v>13</v>
      </c>
      <c r="B154" s="63" t="s">
        <v>14</v>
      </c>
      <c r="C154" s="65">
        <f t="shared" si="20"/>
        <v>0</v>
      </c>
      <c r="D154" s="65">
        <f t="shared" si="20"/>
        <v>27472</v>
      </c>
      <c r="E154" s="65">
        <f t="shared" si="21"/>
        <v>-27472</v>
      </c>
      <c r="F154" s="65">
        <f t="shared" si="16"/>
        <v>0</v>
      </c>
      <c r="G154" s="65">
        <f t="shared" si="20"/>
        <v>0</v>
      </c>
      <c r="H154" s="65">
        <f t="shared" si="20"/>
        <v>0</v>
      </c>
      <c r="I154" s="65">
        <f t="shared" si="17"/>
        <v>0</v>
      </c>
      <c r="J154" s="65">
        <f t="shared" si="20"/>
        <v>0</v>
      </c>
      <c r="K154" s="72">
        <f t="shared" si="18"/>
        <v>0</v>
      </c>
      <c r="L154" s="95" t="e">
        <f t="shared" si="19"/>
        <v>#DIV/0!</v>
      </c>
    </row>
    <row r="155" spans="1:12" s="11" customFormat="1" ht="12.75" hidden="1">
      <c r="A155" s="62">
        <v>18000</v>
      </c>
      <c r="B155" s="63" t="s">
        <v>15</v>
      </c>
      <c r="C155" s="65">
        <f t="shared" si="20"/>
        <v>0</v>
      </c>
      <c r="D155" s="65">
        <f t="shared" si="20"/>
        <v>27472</v>
      </c>
      <c r="E155" s="65">
        <f t="shared" si="21"/>
        <v>-27472</v>
      </c>
      <c r="F155" s="65">
        <f t="shared" si="16"/>
        <v>0</v>
      </c>
      <c r="G155" s="65">
        <f t="shared" si="20"/>
        <v>0</v>
      </c>
      <c r="H155" s="65">
        <f t="shared" si="20"/>
        <v>0</v>
      </c>
      <c r="I155" s="65">
        <f t="shared" si="17"/>
        <v>0</v>
      </c>
      <c r="J155" s="65">
        <f t="shared" si="20"/>
        <v>0</v>
      </c>
      <c r="K155" s="72">
        <f t="shared" si="18"/>
        <v>0</v>
      </c>
      <c r="L155" s="95" t="e">
        <f t="shared" si="19"/>
        <v>#DIV/0!</v>
      </c>
    </row>
    <row r="156" spans="1:12" s="11" customFormat="1" ht="12.75" hidden="1">
      <c r="A156" s="66">
        <v>18100</v>
      </c>
      <c r="B156" s="63" t="s">
        <v>16</v>
      </c>
      <c r="C156" s="65">
        <f t="shared" si="20"/>
        <v>0</v>
      </c>
      <c r="D156" s="65">
        <f t="shared" si="20"/>
        <v>27472</v>
      </c>
      <c r="E156" s="65">
        <f t="shared" si="21"/>
        <v>-27472</v>
      </c>
      <c r="F156" s="65">
        <f t="shared" si="16"/>
        <v>0</v>
      </c>
      <c r="G156" s="65">
        <f t="shared" si="20"/>
        <v>0</v>
      </c>
      <c r="H156" s="65">
        <f t="shared" si="20"/>
        <v>0</v>
      </c>
      <c r="I156" s="65">
        <f t="shared" si="17"/>
        <v>0</v>
      </c>
      <c r="J156" s="65">
        <f t="shared" si="20"/>
        <v>0</v>
      </c>
      <c r="K156" s="72">
        <f t="shared" si="18"/>
        <v>0</v>
      </c>
      <c r="L156" s="95" t="e">
        <f t="shared" si="19"/>
        <v>#DIV/0!</v>
      </c>
    </row>
    <row r="157" spans="1:12" s="11" customFormat="1" ht="38.25" hidden="1">
      <c r="A157" s="79">
        <v>18130</v>
      </c>
      <c r="B157" s="77" t="s">
        <v>17</v>
      </c>
      <c r="C157" s="65">
        <f t="shared" si="20"/>
        <v>0</v>
      </c>
      <c r="D157" s="65">
        <f t="shared" si="20"/>
        <v>27472</v>
      </c>
      <c r="E157" s="65">
        <f t="shared" si="21"/>
        <v>-27472</v>
      </c>
      <c r="F157" s="65">
        <f t="shared" si="16"/>
        <v>0</v>
      </c>
      <c r="G157" s="65">
        <f t="shared" si="20"/>
        <v>0</v>
      </c>
      <c r="H157" s="65">
        <f t="shared" si="20"/>
        <v>0</v>
      </c>
      <c r="I157" s="65">
        <f t="shared" si="17"/>
        <v>0</v>
      </c>
      <c r="J157" s="65">
        <f t="shared" si="20"/>
        <v>0</v>
      </c>
      <c r="K157" s="72">
        <f t="shared" si="18"/>
        <v>0</v>
      </c>
      <c r="L157" s="95" t="e">
        <f t="shared" si="19"/>
        <v>#DIV/0!</v>
      </c>
    </row>
    <row r="158" spans="1:12" s="11" customFormat="1" ht="38.25" hidden="1">
      <c r="A158" s="80">
        <v>18131</v>
      </c>
      <c r="B158" s="77" t="s">
        <v>18</v>
      </c>
      <c r="C158" s="65">
        <f t="shared" si="20"/>
        <v>0</v>
      </c>
      <c r="D158" s="65">
        <f t="shared" si="20"/>
        <v>0</v>
      </c>
      <c r="E158" s="65">
        <f t="shared" si="21"/>
        <v>0</v>
      </c>
      <c r="F158" s="65">
        <f t="shared" si="16"/>
        <v>0</v>
      </c>
      <c r="G158" s="65">
        <f t="shared" si="20"/>
        <v>0</v>
      </c>
      <c r="H158" s="65">
        <f t="shared" si="20"/>
        <v>0</v>
      </c>
      <c r="I158" s="65">
        <f t="shared" si="17"/>
        <v>0</v>
      </c>
      <c r="J158" s="65">
        <f t="shared" si="20"/>
        <v>0</v>
      </c>
      <c r="K158" s="72">
        <f t="shared" si="18"/>
        <v>0</v>
      </c>
      <c r="L158" s="95" t="e">
        <f t="shared" si="19"/>
        <v>#DIV/0!</v>
      </c>
    </row>
    <row r="159" spans="1:12" s="11" customFormat="1" ht="51" hidden="1">
      <c r="A159" s="80">
        <v>18132</v>
      </c>
      <c r="B159" s="81" t="s">
        <v>19</v>
      </c>
      <c r="C159" s="65">
        <f t="shared" si="20"/>
        <v>0</v>
      </c>
      <c r="D159" s="65">
        <f t="shared" si="20"/>
        <v>27472</v>
      </c>
      <c r="E159" s="65">
        <f t="shared" si="21"/>
        <v>-27472</v>
      </c>
      <c r="F159" s="65">
        <f t="shared" si="16"/>
        <v>0</v>
      </c>
      <c r="G159" s="65">
        <f t="shared" si="20"/>
        <v>0</v>
      </c>
      <c r="H159" s="65">
        <f t="shared" si="20"/>
        <v>0</v>
      </c>
      <c r="I159" s="65">
        <f t="shared" si="17"/>
        <v>0</v>
      </c>
      <c r="J159" s="65">
        <f t="shared" si="20"/>
        <v>0</v>
      </c>
      <c r="K159" s="72">
        <f t="shared" si="18"/>
        <v>0</v>
      </c>
      <c r="L159" s="95" t="e">
        <f t="shared" si="19"/>
        <v>#DIV/0!</v>
      </c>
    </row>
    <row r="160" spans="1:12" s="11" customFormat="1" ht="12.75">
      <c r="A160" s="66">
        <v>21700</v>
      </c>
      <c r="B160" s="63" t="s">
        <v>20</v>
      </c>
      <c r="C160" s="65">
        <f t="shared" si="20"/>
        <v>0</v>
      </c>
      <c r="D160" s="65">
        <f t="shared" si="20"/>
        <v>19615</v>
      </c>
      <c r="E160" s="65">
        <f t="shared" si="21"/>
        <v>0</v>
      </c>
      <c r="F160" s="65">
        <f t="shared" si="16"/>
        <v>19615</v>
      </c>
      <c r="G160" s="65">
        <f t="shared" si="20"/>
        <v>0</v>
      </c>
      <c r="H160" s="65">
        <f t="shared" si="20"/>
        <v>0</v>
      </c>
      <c r="I160" s="65">
        <f t="shared" si="17"/>
        <v>0</v>
      </c>
      <c r="J160" s="65">
        <f t="shared" si="20"/>
        <v>0</v>
      </c>
      <c r="K160" s="72">
        <f t="shared" si="18"/>
        <v>19615</v>
      </c>
      <c r="L160" s="95" t="e">
        <f t="shared" si="19"/>
        <v>#DIV/0!</v>
      </c>
    </row>
    <row r="161" spans="1:12" s="71" customFormat="1" ht="25.5">
      <c r="A161" s="75">
        <v>21710</v>
      </c>
      <c r="B161" s="68" t="s">
        <v>21</v>
      </c>
      <c r="C161" s="69">
        <f t="shared" si="20"/>
        <v>0</v>
      </c>
      <c r="D161" s="69">
        <f t="shared" si="20"/>
        <v>19615</v>
      </c>
      <c r="E161" s="69">
        <f t="shared" si="21"/>
        <v>0</v>
      </c>
      <c r="F161" s="69">
        <f t="shared" si="16"/>
        <v>19615</v>
      </c>
      <c r="G161" s="69">
        <f t="shared" si="20"/>
        <v>0</v>
      </c>
      <c r="H161" s="69">
        <f t="shared" si="20"/>
        <v>0</v>
      </c>
      <c r="I161" s="69">
        <f t="shared" si="17"/>
        <v>0</v>
      </c>
      <c r="J161" s="69">
        <f t="shared" si="20"/>
        <v>0</v>
      </c>
      <c r="K161" s="70">
        <f t="shared" si="18"/>
        <v>19615</v>
      </c>
      <c r="L161" s="96" t="e">
        <f t="shared" si="19"/>
        <v>#DIV/0!</v>
      </c>
    </row>
    <row r="162" spans="1:12" ht="25.5" hidden="1">
      <c r="A162" s="49">
        <v>21720</v>
      </c>
      <c r="B162" s="41" t="s">
        <v>22</v>
      </c>
      <c r="C162" s="42">
        <f t="shared" si="20"/>
        <v>0</v>
      </c>
      <c r="D162" s="42">
        <f t="shared" si="20"/>
        <v>0</v>
      </c>
      <c r="E162" s="42">
        <f t="shared" si="21"/>
        <v>0</v>
      </c>
      <c r="F162" s="39">
        <f t="shared" si="16"/>
        <v>0</v>
      </c>
      <c r="G162" s="42">
        <f t="shared" si="20"/>
        <v>0</v>
      </c>
      <c r="H162" s="42">
        <f t="shared" si="20"/>
        <v>0</v>
      </c>
      <c r="I162" s="39">
        <f t="shared" si="17"/>
        <v>0</v>
      </c>
      <c r="J162" s="42">
        <f t="shared" si="20"/>
        <v>0</v>
      </c>
      <c r="K162" s="59">
        <f t="shared" si="18"/>
        <v>0</v>
      </c>
      <c r="L162" s="96" t="e">
        <f t="shared" si="19"/>
        <v>#DIV/0!</v>
      </c>
    </row>
    <row r="163" spans="1:12" s="11" customFormat="1" ht="12.75">
      <c r="A163" s="63" t="s">
        <v>23</v>
      </c>
      <c r="B163" s="63" t="s">
        <v>24</v>
      </c>
      <c r="C163" s="65">
        <f t="shared" si="20"/>
        <v>0</v>
      </c>
      <c r="D163" s="65">
        <f t="shared" si="20"/>
        <v>47087</v>
      </c>
      <c r="E163" s="65">
        <f t="shared" si="21"/>
        <v>0</v>
      </c>
      <c r="F163" s="65">
        <f aca="true" t="shared" si="22" ref="F163:F226">D163+E163</f>
        <v>47087</v>
      </c>
      <c r="G163" s="65">
        <f t="shared" si="20"/>
        <v>0</v>
      </c>
      <c r="H163" s="65">
        <f t="shared" si="20"/>
        <v>0</v>
      </c>
      <c r="I163" s="65">
        <f aca="true" t="shared" si="23" ref="I163:I226">G163+H163</f>
        <v>0</v>
      </c>
      <c r="J163" s="65">
        <f t="shared" si="20"/>
        <v>0</v>
      </c>
      <c r="K163" s="72">
        <f t="shared" si="18"/>
        <v>47087</v>
      </c>
      <c r="L163" s="95" t="e">
        <f t="shared" si="19"/>
        <v>#DIV/0!</v>
      </c>
    </row>
    <row r="164" spans="1:12" s="11" customFormat="1" ht="25.5">
      <c r="A164" s="63" t="s">
        <v>25</v>
      </c>
      <c r="B164" s="63" t="s">
        <v>26</v>
      </c>
      <c r="C164" s="65">
        <f t="shared" si="20"/>
        <v>0</v>
      </c>
      <c r="D164" s="65">
        <f t="shared" si="20"/>
        <v>47087</v>
      </c>
      <c r="E164" s="65">
        <f t="shared" si="21"/>
        <v>0</v>
      </c>
      <c r="F164" s="65">
        <f t="shared" si="22"/>
        <v>47087</v>
      </c>
      <c r="G164" s="65">
        <f t="shared" si="20"/>
        <v>0</v>
      </c>
      <c r="H164" s="65">
        <f t="shared" si="20"/>
        <v>0</v>
      </c>
      <c r="I164" s="65">
        <f t="shared" si="23"/>
        <v>0</v>
      </c>
      <c r="J164" s="65">
        <f t="shared" si="20"/>
        <v>0</v>
      </c>
      <c r="K164" s="72">
        <f t="shared" si="18"/>
        <v>47087</v>
      </c>
      <c r="L164" s="95" t="e">
        <f t="shared" si="19"/>
        <v>#DIV/0!</v>
      </c>
    </row>
    <row r="165" spans="1:12" s="11" customFormat="1" ht="12.75">
      <c r="A165" s="63" t="s">
        <v>27</v>
      </c>
      <c r="B165" s="63" t="s">
        <v>28</v>
      </c>
      <c r="C165" s="65">
        <f t="shared" si="20"/>
        <v>0</v>
      </c>
      <c r="D165" s="65">
        <f t="shared" si="20"/>
        <v>47087</v>
      </c>
      <c r="E165" s="65">
        <f t="shared" si="21"/>
        <v>0</v>
      </c>
      <c r="F165" s="65">
        <f t="shared" si="22"/>
        <v>47087</v>
      </c>
      <c r="G165" s="65">
        <f t="shared" si="20"/>
        <v>0</v>
      </c>
      <c r="H165" s="65">
        <f t="shared" si="20"/>
        <v>0</v>
      </c>
      <c r="I165" s="65">
        <f t="shared" si="23"/>
        <v>0</v>
      </c>
      <c r="J165" s="65">
        <f t="shared" si="20"/>
        <v>0</v>
      </c>
      <c r="K165" s="72">
        <f t="shared" si="18"/>
        <v>47087</v>
      </c>
      <c r="L165" s="95" t="e">
        <f t="shared" si="19"/>
        <v>#DIV/0!</v>
      </c>
    </row>
    <row r="166" spans="1:12" s="71" customFormat="1" ht="12.75">
      <c r="A166" s="76">
        <v>1000</v>
      </c>
      <c r="B166" s="68" t="s">
        <v>29</v>
      </c>
      <c r="C166" s="69">
        <f aca="true" t="shared" si="24" ref="C166:J181">C225</f>
        <v>0</v>
      </c>
      <c r="D166" s="69">
        <f t="shared" si="24"/>
        <v>15325</v>
      </c>
      <c r="E166" s="69">
        <f t="shared" si="21"/>
        <v>0</v>
      </c>
      <c r="F166" s="69">
        <f t="shared" si="22"/>
        <v>15325</v>
      </c>
      <c r="G166" s="69">
        <f t="shared" si="24"/>
        <v>0</v>
      </c>
      <c r="H166" s="69">
        <f t="shared" si="24"/>
        <v>0</v>
      </c>
      <c r="I166" s="69">
        <f t="shared" si="23"/>
        <v>0</v>
      </c>
      <c r="J166" s="69">
        <f t="shared" si="24"/>
        <v>0</v>
      </c>
      <c r="K166" s="70">
        <f t="shared" si="18"/>
        <v>15325</v>
      </c>
      <c r="L166" s="96" t="e">
        <f t="shared" si="19"/>
        <v>#DIV/0!</v>
      </c>
    </row>
    <row r="167" spans="1:12" s="71" customFormat="1" ht="12.75">
      <c r="A167" s="73">
        <v>1100</v>
      </c>
      <c r="B167" s="68" t="s">
        <v>30</v>
      </c>
      <c r="C167" s="69">
        <f t="shared" si="24"/>
        <v>0</v>
      </c>
      <c r="D167" s="69">
        <f t="shared" si="24"/>
        <v>12350</v>
      </c>
      <c r="E167" s="69">
        <f t="shared" si="21"/>
        <v>0</v>
      </c>
      <c r="F167" s="69">
        <f t="shared" si="22"/>
        <v>12350</v>
      </c>
      <c r="G167" s="69">
        <f t="shared" si="24"/>
        <v>0</v>
      </c>
      <c r="H167" s="69">
        <f t="shared" si="24"/>
        <v>0</v>
      </c>
      <c r="I167" s="69">
        <f t="shared" si="23"/>
        <v>0</v>
      </c>
      <c r="J167" s="69">
        <f t="shared" si="24"/>
        <v>0</v>
      </c>
      <c r="K167" s="70">
        <f t="shared" si="18"/>
        <v>12350</v>
      </c>
      <c r="L167" s="96" t="e">
        <f t="shared" si="19"/>
        <v>#DIV/0!</v>
      </c>
    </row>
    <row r="168" spans="1:12" s="71" customFormat="1" ht="12.75">
      <c r="A168" s="76">
        <v>2000</v>
      </c>
      <c r="B168" s="68" t="s">
        <v>31</v>
      </c>
      <c r="C168" s="69">
        <f t="shared" si="24"/>
        <v>0</v>
      </c>
      <c r="D168" s="69">
        <f t="shared" si="24"/>
        <v>31762</v>
      </c>
      <c r="E168" s="69">
        <f t="shared" si="21"/>
        <v>0</v>
      </c>
      <c r="F168" s="69">
        <f t="shared" si="22"/>
        <v>31762</v>
      </c>
      <c r="G168" s="69">
        <f t="shared" si="24"/>
        <v>0</v>
      </c>
      <c r="H168" s="69">
        <f t="shared" si="24"/>
        <v>0</v>
      </c>
      <c r="I168" s="69">
        <f t="shared" si="23"/>
        <v>0</v>
      </c>
      <c r="J168" s="69">
        <f t="shared" si="24"/>
        <v>0</v>
      </c>
      <c r="K168" s="70">
        <f aca="true" t="shared" si="25" ref="K168:K231">F168-C168</f>
        <v>31762</v>
      </c>
      <c r="L168" s="96" t="e">
        <f aca="true" t="shared" si="26" ref="L168:L231">F168/C168*100-100</f>
        <v>#DIV/0!</v>
      </c>
    </row>
    <row r="169" spans="1:12" ht="12.75" hidden="1">
      <c r="A169" s="50">
        <v>4000</v>
      </c>
      <c r="B169" s="38" t="s">
        <v>32</v>
      </c>
      <c r="C169" s="39">
        <f t="shared" si="24"/>
        <v>0</v>
      </c>
      <c r="D169" s="39">
        <f t="shared" si="24"/>
        <v>0</v>
      </c>
      <c r="E169" s="39">
        <f t="shared" si="21"/>
        <v>0</v>
      </c>
      <c r="F169" s="39">
        <f t="shared" si="22"/>
        <v>0</v>
      </c>
      <c r="G169" s="39">
        <f t="shared" si="24"/>
        <v>0</v>
      </c>
      <c r="H169" s="39">
        <f t="shared" si="24"/>
        <v>0</v>
      </c>
      <c r="I169" s="39">
        <f t="shared" si="23"/>
        <v>0</v>
      </c>
      <c r="J169" s="39">
        <f t="shared" si="24"/>
        <v>0</v>
      </c>
      <c r="K169" s="59">
        <f t="shared" si="25"/>
        <v>0</v>
      </c>
      <c r="L169" s="96" t="e">
        <f t="shared" si="26"/>
        <v>#DIV/0!</v>
      </c>
    </row>
    <row r="170" spans="1:12" ht="12.75" hidden="1">
      <c r="A170" s="50" t="s">
        <v>33</v>
      </c>
      <c r="B170" s="38" t="s">
        <v>34</v>
      </c>
      <c r="C170" s="39">
        <f t="shared" si="24"/>
        <v>0</v>
      </c>
      <c r="D170" s="39">
        <f t="shared" si="24"/>
        <v>0</v>
      </c>
      <c r="E170" s="39">
        <f t="shared" si="21"/>
        <v>0</v>
      </c>
      <c r="F170" s="39">
        <f t="shared" si="22"/>
        <v>0</v>
      </c>
      <c r="G170" s="39">
        <f t="shared" si="24"/>
        <v>0</v>
      </c>
      <c r="H170" s="39">
        <f t="shared" si="24"/>
        <v>0</v>
      </c>
      <c r="I170" s="39">
        <f t="shared" si="23"/>
        <v>0</v>
      </c>
      <c r="J170" s="39">
        <f t="shared" si="24"/>
        <v>0</v>
      </c>
      <c r="K170" s="59">
        <f t="shared" si="25"/>
        <v>0</v>
      </c>
      <c r="L170" s="96" t="e">
        <f t="shared" si="26"/>
        <v>#DIV/0!</v>
      </c>
    </row>
    <row r="171" spans="1:12" ht="12.75" hidden="1">
      <c r="A171" s="43">
        <v>3000</v>
      </c>
      <c r="B171" s="41" t="s">
        <v>35</v>
      </c>
      <c r="C171" s="42">
        <f t="shared" si="24"/>
        <v>0</v>
      </c>
      <c r="D171" s="42">
        <f t="shared" si="24"/>
        <v>0</v>
      </c>
      <c r="E171" s="42">
        <f t="shared" si="21"/>
        <v>0</v>
      </c>
      <c r="F171" s="39">
        <f t="shared" si="22"/>
        <v>0</v>
      </c>
      <c r="G171" s="42">
        <f t="shared" si="24"/>
        <v>0</v>
      </c>
      <c r="H171" s="42">
        <f t="shared" si="24"/>
        <v>0</v>
      </c>
      <c r="I171" s="39">
        <f t="shared" si="23"/>
        <v>0</v>
      </c>
      <c r="J171" s="42">
        <f t="shared" si="24"/>
        <v>0</v>
      </c>
      <c r="K171" s="59">
        <f t="shared" si="25"/>
        <v>0</v>
      </c>
      <c r="L171" s="96" t="e">
        <f t="shared" si="26"/>
        <v>#DIV/0!</v>
      </c>
    </row>
    <row r="172" spans="1:12" ht="12.75" hidden="1">
      <c r="A172" s="43">
        <v>6000</v>
      </c>
      <c r="B172" s="41" t="s">
        <v>36</v>
      </c>
      <c r="C172" s="42">
        <f t="shared" si="24"/>
        <v>0</v>
      </c>
      <c r="D172" s="42">
        <f t="shared" si="24"/>
        <v>0</v>
      </c>
      <c r="E172" s="42">
        <f t="shared" si="21"/>
        <v>0</v>
      </c>
      <c r="F172" s="39">
        <f t="shared" si="22"/>
        <v>0</v>
      </c>
      <c r="G172" s="42">
        <f t="shared" si="24"/>
        <v>0</v>
      </c>
      <c r="H172" s="42">
        <f t="shared" si="24"/>
        <v>0</v>
      </c>
      <c r="I172" s="39">
        <f t="shared" si="23"/>
        <v>0</v>
      </c>
      <c r="J172" s="42">
        <f t="shared" si="24"/>
        <v>0</v>
      </c>
      <c r="K172" s="59">
        <f t="shared" si="25"/>
        <v>0</v>
      </c>
      <c r="L172" s="96" t="e">
        <f t="shared" si="26"/>
        <v>#DIV/0!</v>
      </c>
    </row>
    <row r="173" spans="1:12" ht="25.5" hidden="1">
      <c r="A173" s="50" t="s">
        <v>37</v>
      </c>
      <c r="B173" s="38" t="s">
        <v>38</v>
      </c>
      <c r="C173" s="39">
        <f t="shared" si="24"/>
        <v>0</v>
      </c>
      <c r="D173" s="39">
        <f t="shared" si="24"/>
        <v>0</v>
      </c>
      <c r="E173" s="39">
        <f t="shared" si="21"/>
        <v>0</v>
      </c>
      <c r="F173" s="39">
        <f t="shared" si="22"/>
        <v>0</v>
      </c>
      <c r="G173" s="39">
        <f t="shared" si="24"/>
        <v>0</v>
      </c>
      <c r="H173" s="39">
        <f t="shared" si="24"/>
        <v>0</v>
      </c>
      <c r="I173" s="39">
        <f t="shared" si="23"/>
        <v>0</v>
      </c>
      <c r="J173" s="39">
        <f t="shared" si="24"/>
        <v>0</v>
      </c>
      <c r="K173" s="59">
        <f t="shared" si="25"/>
        <v>0</v>
      </c>
      <c r="L173" s="96" t="e">
        <f t="shared" si="26"/>
        <v>#DIV/0!</v>
      </c>
    </row>
    <row r="174" spans="1:12" ht="12.75" hidden="1">
      <c r="A174" s="43">
        <v>7600</v>
      </c>
      <c r="B174" s="45" t="s">
        <v>39</v>
      </c>
      <c r="C174" s="42">
        <f t="shared" si="24"/>
        <v>0</v>
      </c>
      <c r="D174" s="42">
        <f t="shared" si="24"/>
        <v>0</v>
      </c>
      <c r="E174" s="42">
        <f t="shared" si="21"/>
        <v>0</v>
      </c>
      <c r="F174" s="39">
        <f t="shared" si="22"/>
        <v>0</v>
      </c>
      <c r="G174" s="42">
        <f t="shared" si="24"/>
        <v>0</v>
      </c>
      <c r="H174" s="42">
        <f t="shared" si="24"/>
        <v>0</v>
      </c>
      <c r="I174" s="39">
        <f t="shared" si="23"/>
        <v>0</v>
      </c>
      <c r="J174" s="42">
        <f t="shared" si="24"/>
        <v>0</v>
      </c>
      <c r="K174" s="59">
        <f t="shared" si="25"/>
        <v>0</v>
      </c>
      <c r="L174" s="96" t="e">
        <f t="shared" si="26"/>
        <v>#DIV/0!</v>
      </c>
    </row>
    <row r="175" spans="1:12" ht="12.75" hidden="1">
      <c r="A175" s="43">
        <v>7700</v>
      </c>
      <c r="B175" s="45" t="s">
        <v>40</v>
      </c>
      <c r="C175" s="42">
        <f t="shared" si="24"/>
        <v>0</v>
      </c>
      <c r="D175" s="42">
        <f t="shared" si="24"/>
        <v>0</v>
      </c>
      <c r="E175" s="42">
        <f t="shared" si="21"/>
        <v>0</v>
      </c>
      <c r="F175" s="39">
        <f t="shared" si="22"/>
        <v>0</v>
      </c>
      <c r="G175" s="42">
        <f t="shared" si="24"/>
        <v>0</v>
      </c>
      <c r="H175" s="42">
        <f t="shared" si="24"/>
        <v>0</v>
      </c>
      <c r="I175" s="39">
        <f t="shared" si="23"/>
        <v>0</v>
      </c>
      <c r="J175" s="42">
        <f t="shared" si="24"/>
        <v>0</v>
      </c>
      <c r="K175" s="59">
        <f t="shared" si="25"/>
        <v>0</v>
      </c>
      <c r="L175" s="96" t="e">
        <f t="shared" si="26"/>
        <v>#DIV/0!</v>
      </c>
    </row>
    <row r="176" spans="1:12" ht="12.75" hidden="1">
      <c r="A176" s="50" t="s">
        <v>41</v>
      </c>
      <c r="B176" s="38" t="s">
        <v>42</v>
      </c>
      <c r="C176" s="39">
        <f t="shared" si="24"/>
        <v>0</v>
      </c>
      <c r="D176" s="39">
        <f t="shared" si="24"/>
        <v>0</v>
      </c>
      <c r="E176" s="39">
        <f t="shared" si="21"/>
        <v>0</v>
      </c>
      <c r="F176" s="39">
        <f t="shared" si="22"/>
        <v>0</v>
      </c>
      <c r="G176" s="39">
        <f t="shared" si="24"/>
        <v>0</v>
      </c>
      <c r="H176" s="39">
        <f t="shared" si="24"/>
        <v>0</v>
      </c>
      <c r="I176" s="39">
        <f t="shared" si="23"/>
        <v>0</v>
      </c>
      <c r="J176" s="39">
        <f t="shared" si="24"/>
        <v>0</v>
      </c>
      <c r="K176" s="59">
        <f t="shared" si="25"/>
        <v>0</v>
      </c>
      <c r="L176" s="96" t="e">
        <f t="shared" si="26"/>
        <v>#DIV/0!</v>
      </c>
    </row>
    <row r="177" spans="1:12" ht="12.75" hidden="1">
      <c r="A177" s="43">
        <v>7100</v>
      </c>
      <c r="B177" s="45" t="s">
        <v>43</v>
      </c>
      <c r="C177" s="42">
        <f t="shared" si="24"/>
        <v>0</v>
      </c>
      <c r="D177" s="42">
        <f t="shared" si="24"/>
        <v>0</v>
      </c>
      <c r="E177" s="42">
        <f t="shared" si="21"/>
        <v>0</v>
      </c>
      <c r="F177" s="39">
        <f t="shared" si="22"/>
        <v>0</v>
      </c>
      <c r="G177" s="42">
        <f t="shared" si="24"/>
        <v>0</v>
      </c>
      <c r="H177" s="42">
        <f t="shared" si="24"/>
        <v>0</v>
      </c>
      <c r="I177" s="39">
        <f t="shared" si="23"/>
        <v>0</v>
      </c>
      <c r="J177" s="42">
        <f t="shared" si="24"/>
        <v>0</v>
      </c>
      <c r="K177" s="59">
        <f t="shared" si="25"/>
        <v>0</v>
      </c>
      <c r="L177" s="96" t="e">
        <f t="shared" si="26"/>
        <v>#DIV/0!</v>
      </c>
    </row>
    <row r="178" spans="1:12" ht="25.5" hidden="1">
      <c r="A178" s="44" t="s">
        <v>44</v>
      </c>
      <c r="B178" s="45" t="s">
        <v>45</v>
      </c>
      <c r="C178" s="42">
        <f t="shared" si="24"/>
        <v>0</v>
      </c>
      <c r="D178" s="42">
        <f t="shared" si="24"/>
        <v>0</v>
      </c>
      <c r="E178" s="42">
        <f t="shared" si="21"/>
        <v>0</v>
      </c>
      <c r="F178" s="39">
        <f t="shared" si="22"/>
        <v>0</v>
      </c>
      <c r="G178" s="42">
        <f t="shared" si="24"/>
        <v>0</v>
      </c>
      <c r="H178" s="42">
        <f t="shared" si="24"/>
        <v>0</v>
      </c>
      <c r="I178" s="39">
        <f t="shared" si="23"/>
        <v>0</v>
      </c>
      <c r="J178" s="42">
        <f t="shared" si="24"/>
        <v>0</v>
      </c>
      <c r="K178" s="59">
        <f t="shared" si="25"/>
        <v>0</v>
      </c>
      <c r="L178" s="96" t="e">
        <f t="shared" si="26"/>
        <v>#DIV/0!</v>
      </c>
    </row>
    <row r="179" spans="1:12" ht="25.5" hidden="1">
      <c r="A179" s="44">
        <v>7130</v>
      </c>
      <c r="B179" s="45" t="s">
        <v>46</v>
      </c>
      <c r="C179" s="42">
        <f t="shared" si="24"/>
        <v>0</v>
      </c>
      <c r="D179" s="42">
        <f t="shared" si="24"/>
        <v>0</v>
      </c>
      <c r="E179" s="42">
        <f t="shared" si="21"/>
        <v>0</v>
      </c>
      <c r="F179" s="39">
        <f t="shared" si="22"/>
        <v>0</v>
      </c>
      <c r="G179" s="42">
        <f t="shared" si="24"/>
        <v>0</v>
      </c>
      <c r="H179" s="42">
        <f t="shared" si="24"/>
        <v>0</v>
      </c>
      <c r="I179" s="39">
        <f t="shared" si="23"/>
        <v>0</v>
      </c>
      <c r="J179" s="42">
        <f t="shared" si="24"/>
        <v>0</v>
      </c>
      <c r="K179" s="59">
        <f t="shared" si="25"/>
        <v>0</v>
      </c>
      <c r="L179" s="96" t="e">
        <f t="shared" si="26"/>
        <v>#DIV/0!</v>
      </c>
    </row>
    <row r="180" spans="1:12" ht="38.25" hidden="1">
      <c r="A180" s="46">
        <v>7131</v>
      </c>
      <c r="B180" s="45" t="s">
        <v>47</v>
      </c>
      <c r="C180" s="42">
        <f t="shared" si="24"/>
        <v>0</v>
      </c>
      <c r="D180" s="42">
        <f t="shared" si="24"/>
        <v>0</v>
      </c>
      <c r="E180" s="42">
        <f t="shared" si="21"/>
        <v>0</v>
      </c>
      <c r="F180" s="39">
        <f t="shared" si="22"/>
        <v>0</v>
      </c>
      <c r="G180" s="42">
        <f t="shared" si="24"/>
        <v>0</v>
      </c>
      <c r="H180" s="42">
        <f t="shared" si="24"/>
        <v>0</v>
      </c>
      <c r="I180" s="39">
        <f t="shared" si="23"/>
        <v>0</v>
      </c>
      <c r="J180" s="42">
        <f t="shared" si="24"/>
        <v>0</v>
      </c>
      <c r="K180" s="59">
        <f t="shared" si="25"/>
        <v>0</v>
      </c>
      <c r="L180" s="96" t="e">
        <f t="shared" si="26"/>
        <v>#DIV/0!</v>
      </c>
    </row>
    <row r="181" spans="1:12" ht="38.25" hidden="1">
      <c r="A181" s="46">
        <v>7132</v>
      </c>
      <c r="B181" s="45" t="s">
        <v>48</v>
      </c>
      <c r="C181" s="42">
        <f t="shared" si="24"/>
        <v>0</v>
      </c>
      <c r="D181" s="42">
        <f t="shared" si="24"/>
        <v>0</v>
      </c>
      <c r="E181" s="42">
        <f t="shared" si="21"/>
        <v>0</v>
      </c>
      <c r="F181" s="39">
        <f t="shared" si="22"/>
        <v>0</v>
      </c>
      <c r="G181" s="42">
        <f t="shared" si="24"/>
        <v>0</v>
      </c>
      <c r="H181" s="42">
        <f t="shared" si="24"/>
        <v>0</v>
      </c>
      <c r="I181" s="39">
        <f t="shared" si="23"/>
        <v>0</v>
      </c>
      <c r="J181" s="42">
        <f t="shared" si="24"/>
        <v>0</v>
      </c>
      <c r="K181" s="59">
        <f t="shared" si="25"/>
        <v>0</v>
      </c>
      <c r="L181" s="96" t="e">
        <f t="shared" si="26"/>
        <v>#DIV/0!</v>
      </c>
    </row>
    <row r="182" spans="1:12" ht="12.75" hidden="1">
      <c r="A182" s="43">
        <v>7300</v>
      </c>
      <c r="B182" s="51" t="s">
        <v>49</v>
      </c>
      <c r="C182" s="42">
        <f aca="true" t="shared" si="27" ref="C182:J197">C241</f>
        <v>0</v>
      </c>
      <c r="D182" s="42">
        <f t="shared" si="27"/>
        <v>0</v>
      </c>
      <c r="E182" s="42">
        <f t="shared" si="27"/>
        <v>0</v>
      </c>
      <c r="F182" s="39">
        <f t="shared" si="22"/>
        <v>0</v>
      </c>
      <c r="G182" s="42">
        <f t="shared" si="27"/>
        <v>0</v>
      </c>
      <c r="H182" s="42">
        <f t="shared" si="27"/>
        <v>0</v>
      </c>
      <c r="I182" s="39">
        <f t="shared" si="23"/>
        <v>0</v>
      </c>
      <c r="J182" s="42">
        <f t="shared" si="27"/>
        <v>0</v>
      </c>
      <c r="K182" s="59">
        <f t="shared" si="25"/>
        <v>0</v>
      </c>
      <c r="L182" s="96" t="e">
        <f t="shared" si="26"/>
        <v>#DIV/0!</v>
      </c>
    </row>
    <row r="183" spans="1:12" ht="38.25" hidden="1">
      <c r="A183" s="43">
        <v>7400</v>
      </c>
      <c r="B183" s="47" t="s">
        <v>50</v>
      </c>
      <c r="C183" s="42">
        <f t="shared" si="27"/>
        <v>0</v>
      </c>
      <c r="D183" s="42">
        <f t="shared" si="27"/>
        <v>0</v>
      </c>
      <c r="E183" s="42">
        <f t="shared" si="27"/>
        <v>0</v>
      </c>
      <c r="F183" s="39">
        <f t="shared" si="22"/>
        <v>0</v>
      </c>
      <c r="G183" s="42">
        <f t="shared" si="27"/>
        <v>0</v>
      </c>
      <c r="H183" s="42">
        <f t="shared" si="27"/>
        <v>0</v>
      </c>
      <c r="I183" s="39">
        <f t="shared" si="23"/>
        <v>0</v>
      </c>
      <c r="J183" s="42">
        <f t="shared" si="27"/>
        <v>0</v>
      </c>
      <c r="K183" s="59">
        <f t="shared" si="25"/>
        <v>0</v>
      </c>
      <c r="L183" s="96" t="e">
        <f t="shared" si="26"/>
        <v>#DIV/0!</v>
      </c>
    </row>
    <row r="184" spans="1:12" ht="12.75" hidden="1">
      <c r="A184" s="43">
        <v>7500</v>
      </c>
      <c r="B184" s="45" t="s">
        <v>51</v>
      </c>
      <c r="C184" s="42">
        <f t="shared" si="27"/>
        <v>0</v>
      </c>
      <c r="D184" s="42">
        <f t="shared" si="27"/>
        <v>0</v>
      </c>
      <c r="E184" s="42">
        <f t="shared" si="27"/>
        <v>0</v>
      </c>
      <c r="F184" s="39">
        <f t="shared" si="22"/>
        <v>0</v>
      </c>
      <c r="G184" s="42">
        <f t="shared" si="27"/>
        <v>0</v>
      </c>
      <c r="H184" s="42">
        <f t="shared" si="27"/>
        <v>0</v>
      </c>
      <c r="I184" s="39">
        <f t="shared" si="23"/>
        <v>0</v>
      </c>
      <c r="J184" s="42">
        <f t="shared" si="27"/>
        <v>0</v>
      </c>
      <c r="K184" s="59">
        <f t="shared" si="25"/>
        <v>0</v>
      </c>
      <c r="L184" s="96" t="e">
        <f t="shared" si="26"/>
        <v>#DIV/0!</v>
      </c>
    </row>
    <row r="185" spans="1:12" ht="38.25" hidden="1">
      <c r="A185" s="44">
        <v>7510</v>
      </c>
      <c r="B185" s="45" t="s">
        <v>85</v>
      </c>
      <c r="C185" s="42">
        <f t="shared" si="27"/>
        <v>0</v>
      </c>
      <c r="D185" s="42">
        <f t="shared" si="27"/>
        <v>0</v>
      </c>
      <c r="E185" s="42">
        <f t="shared" si="27"/>
        <v>0</v>
      </c>
      <c r="F185" s="39">
        <f t="shared" si="22"/>
        <v>0</v>
      </c>
      <c r="G185" s="42">
        <f t="shared" si="27"/>
        <v>0</v>
      </c>
      <c r="H185" s="42">
        <f t="shared" si="27"/>
        <v>0</v>
      </c>
      <c r="I185" s="39">
        <f t="shared" si="23"/>
        <v>0</v>
      </c>
      <c r="J185" s="42">
        <f t="shared" si="27"/>
        <v>0</v>
      </c>
      <c r="K185" s="59">
        <f t="shared" si="25"/>
        <v>0</v>
      </c>
      <c r="L185" s="96" t="e">
        <f t="shared" si="26"/>
        <v>#DIV/0!</v>
      </c>
    </row>
    <row r="186" spans="1:12" ht="76.5" hidden="1">
      <c r="A186" s="44">
        <v>7520</v>
      </c>
      <c r="B186" s="45" t="s">
        <v>52</v>
      </c>
      <c r="C186" s="42">
        <f t="shared" si="27"/>
        <v>0</v>
      </c>
      <c r="D186" s="42">
        <f t="shared" si="27"/>
        <v>0</v>
      </c>
      <c r="E186" s="42">
        <f t="shared" si="27"/>
        <v>0</v>
      </c>
      <c r="F186" s="39">
        <f t="shared" si="22"/>
        <v>0</v>
      </c>
      <c r="G186" s="42">
        <f t="shared" si="27"/>
        <v>0</v>
      </c>
      <c r="H186" s="42">
        <f t="shared" si="27"/>
        <v>0</v>
      </c>
      <c r="I186" s="39">
        <f t="shared" si="23"/>
        <v>0</v>
      </c>
      <c r="J186" s="42">
        <f t="shared" si="27"/>
        <v>0</v>
      </c>
      <c r="K186" s="59">
        <f t="shared" si="25"/>
        <v>0</v>
      </c>
      <c r="L186" s="96" t="e">
        <f t="shared" si="26"/>
        <v>#DIV/0!</v>
      </c>
    </row>
    <row r="187" spans="1:12" ht="12.75" hidden="1">
      <c r="A187" s="50" t="s">
        <v>53</v>
      </c>
      <c r="B187" s="38" t="s">
        <v>54</v>
      </c>
      <c r="C187" s="39">
        <f t="shared" si="27"/>
        <v>0</v>
      </c>
      <c r="D187" s="39">
        <f t="shared" si="27"/>
        <v>0</v>
      </c>
      <c r="E187" s="39">
        <f t="shared" si="27"/>
        <v>0</v>
      </c>
      <c r="F187" s="39">
        <f t="shared" si="22"/>
        <v>0</v>
      </c>
      <c r="G187" s="39">
        <f t="shared" si="27"/>
        <v>0</v>
      </c>
      <c r="H187" s="39">
        <f t="shared" si="27"/>
        <v>0</v>
      </c>
      <c r="I187" s="39">
        <f t="shared" si="23"/>
        <v>0</v>
      </c>
      <c r="J187" s="39">
        <f t="shared" si="27"/>
        <v>0</v>
      </c>
      <c r="K187" s="59">
        <f t="shared" si="25"/>
        <v>0</v>
      </c>
      <c r="L187" s="96" t="e">
        <f t="shared" si="26"/>
        <v>#DIV/0!</v>
      </c>
    </row>
    <row r="188" spans="1:12" ht="12.75" hidden="1">
      <c r="A188" s="50">
        <v>5000</v>
      </c>
      <c r="B188" s="38" t="s">
        <v>55</v>
      </c>
      <c r="C188" s="39">
        <f t="shared" si="27"/>
        <v>0</v>
      </c>
      <c r="D188" s="39">
        <f t="shared" si="27"/>
        <v>0</v>
      </c>
      <c r="E188" s="39">
        <f t="shared" si="27"/>
        <v>0</v>
      </c>
      <c r="F188" s="39">
        <f t="shared" si="22"/>
        <v>0</v>
      </c>
      <c r="G188" s="39">
        <f t="shared" si="27"/>
        <v>0</v>
      </c>
      <c r="H188" s="39">
        <f t="shared" si="27"/>
        <v>0</v>
      </c>
      <c r="I188" s="39">
        <f t="shared" si="23"/>
        <v>0</v>
      </c>
      <c r="J188" s="39">
        <f t="shared" si="27"/>
        <v>0</v>
      </c>
      <c r="K188" s="59">
        <f t="shared" si="25"/>
        <v>0</v>
      </c>
      <c r="L188" s="96" t="e">
        <f t="shared" si="26"/>
        <v>#DIV/0!</v>
      </c>
    </row>
    <row r="189" spans="1:12" ht="25.5" hidden="1">
      <c r="A189" s="50">
        <v>9000</v>
      </c>
      <c r="B189" s="47" t="s">
        <v>56</v>
      </c>
      <c r="C189" s="42">
        <f t="shared" si="27"/>
        <v>0</v>
      </c>
      <c r="D189" s="42">
        <f t="shared" si="27"/>
        <v>0</v>
      </c>
      <c r="E189" s="42">
        <f t="shared" si="27"/>
        <v>0</v>
      </c>
      <c r="F189" s="39">
        <f t="shared" si="22"/>
        <v>0</v>
      </c>
      <c r="G189" s="42">
        <f t="shared" si="27"/>
        <v>0</v>
      </c>
      <c r="H189" s="42">
        <f t="shared" si="27"/>
        <v>0</v>
      </c>
      <c r="I189" s="39">
        <f t="shared" si="23"/>
        <v>0</v>
      </c>
      <c r="J189" s="42">
        <f t="shared" si="27"/>
        <v>0</v>
      </c>
      <c r="K189" s="59">
        <f t="shared" si="25"/>
        <v>0</v>
      </c>
      <c r="L189" s="96" t="e">
        <f t="shared" si="26"/>
        <v>#DIV/0!</v>
      </c>
    </row>
    <row r="190" spans="1:12" ht="12.75" hidden="1">
      <c r="A190" s="44">
        <v>9100</v>
      </c>
      <c r="B190" s="45" t="s">
        <v>57</v>
      </c>
      <c r="C190" s="42">
        <f t="shared" si="27"/>
        <v>0</v>
      </c>
      <c r="D190" s="42">
        <f t="shared" si="27"/>
        <v>0</v>
      </c>
      <c r="E190" s="42">
        <f t="shared" si="27"/>
        <v>0</v>
      </c>
      <c r="F190" s="39">
        <f t="shared" si="22"/>
        <v>0</v>
      </c>
      <c r="G190" s="42">
        <f t="shared" si="27"/>
        <v>0</v>
      </c>
      <c r="H190" s="42">
        <f t="shared" si="27"/>
        <v>0</v>
      </c>
      <c r="I190" s="39">
        <f t="shared" si="23"/>
        <v>0</v>
      </c>
      <c r="J190" s="42">
        <f t="shared" si="27"/>
        <v>0</v>
      </c>
      <c r="K190" s="59">
        <f t="shared" si="25"/>
        <v>0</v>
      </c>
      <c r="L190" s="96" t="e">
        <f t="shared" si="26"/>
        <v>#DIV/0!</v>
      </c>
    </row>
    <row r="191" spans="1:12" ht="25.5" hidden="1">
      <c r="A191" s="44" t="s">
        <v>58</v>
      </c>
      <c r="B191" s="45" t="s">
        <v>95</v>
      </c>
      <c r="C191" s="42">
        <f t="shared" si="27"/>
        <v>0</v>
      </c>
      <c r="D191" s="42">
        <f t="shared" si="27"/>
        <v>0</v>
      </c>
      <c r="E191" s="42">
        <f t="shared" si="27"/>
        <v>0</v>
      </c>
      <c r="F191" s="39">
        <f t="shared" si="22"/>
        <v>0</v>
      </c>
      <c r="G191" s="42">
        <f t="shared" si="27"/>
        <v>0</v>
      </c>
      <c r="H191" s="42">
        <f t="shared" si="27"/>
        <v>0</v>
      </c>
      <c r="I191" s="39">
        <f t="shared" si="23"/>
        <v>0</v>
      </c>
      <c r="J191" s="42">
        <f t="shared" si="27"/>
        <v>0</v>
      </c>
      <c r="K191" s="59">
        <f t="shared" si="25"/>
        <v>0</v>
      </c>
      <c r="L191" s="96" t="e">
        <f t="shared" si="26"/>
        <v>#DIV/0!</v>
      </c>
    </row>
    <row r="192" spans="1:12" ht="25.5" hidden="1">
      <c r="A192" s="44">
        <v>9130</v>
      </c>
      <c r="B192" s="45" t="s">
        <v>96</v>
      </c>
      <c r="C192" s="42">
        <f t="shared" si="27"/>
        <v>0</v>
      </c>
      <c r="D192" s="42">
        <f t="shared" si="27"/>
        <v>0</v>
      </c>
      <c r="E192" s="42">
        <f t="shared" si="27"/>
        <v>0</v>
      </c>
      <c r="F192" s="39">
        <f t="shared" si="22"/>
        <v>0</v>
      </c>
      <c r="G192" s="42">
        <f t="shared" si="27"/>
        <v>0</v>
      </c>
      <c r="H192" s="42">
        <f t="shared" si="27"/>
        <v>0</v>
      </c>
      <c r="I192" s="39">
        <f t="shared" si="23"/>
        <v>0</v>
      </c>
      <c r="J192" s="42">
        <f t="shared" si="27"/>
        <v>0</v>
      </c>
      <c r="K192" s="59">
        <f t="shared" si="25"/>
        <v>0</v>
      </c>
      <c r="L192" s="96" t="e">
        <f t="shared" si="26"/>
        <v>#DIV/0!</v>
      </c>
    </row>
    <row r="193" spans="1:12" ht="25.5" hidden="1">
      <c r="A193" s="44">
        <v>9140</v>
      </c>
      <c r="B193" s="45" t="s">
        <v>97</v>
      </c>
      <c r="C193" s="42">
        <f t="shared" si="27"/>
        <v>0</v>
      </c>
      <c r="D193" s="42">
        <f t="shared" si="27"/>
        <v>0</v>
      </c>
      <c r="E193" s="42">
        <f t="shared" si="27"/>
        <v>0</v>
      </c>
      <c r="F193" s="39">
        <f t="shared" si="22"/>
        <v>0</v>
      </c>
      <c r="G193" s="42">
        <f t="shared" si="27"/>
        <v>0</v>
      </c>
      <c r="H193" s="42">
        <f t="shared" si="27"/>
        <v>0</v>
      </c>
      <c r="I193" s="39">
        <f t="shared" si="23"/>
        <v>0</v>
      </c>
      <c r="J193" s="42">
        <f t="shared" si="27"/>
        <v>0</v>
      </c>
      <c r="K193" s="59">
        <f t="shared" si="25"/>
        <v>0</v>
      </c>
      <c r="L193" s="96" t="e">
        <f t="shared" si="26"/>
        <v>#DIV/0!</v>
      </c>
    </row>
    <row r="194" spans="1:12" ht="25.5" hidden="1">
      <c r="A194" s="44">
        <v>9500</v>
      </c>
      <c r="B194" s="47" t="s">
        <v>59</v>
      </c>
      <c r="C194" s="42">
        <f t="shared" si="27"/>
        <v>0</v>
      </c>
      <c r="D194" s="42">
        <f t="shared" si="27"/>
        <v>0</v>
      </c>
      <c r="E194" s="42">
        <f t="shared" si="27"/>
        <v>0</v>
      </c>
      <c r="F194" s="39">
        <f t="shared" si="22"/>
        <v>0</v>
      </c>
      <c r="G194" s="42">
        <f t="shared" si="27"/>
        <v>0</v>
      </c>
      <c r="H194" s="42">
        <f t="shared" si="27"/>
        <v>0</v>
      </c>
      <c r="I194" s="39">
        <f t="shared" si="23"/>
        <v>0</v>
      </c>
      <c r="J194" s="42">
        <f t="shared" si="27"/>
        <v>0</v>
      </c>
      <c r="K194" s="59">
        <f t="shared" si="25"/>
        <v>0</v>
      </c>
      <c r="L194" s="96" t="e">
        <f t="shared" si="26"/>
        <v>#DIV/0!</v>
      </c>
    </row>
    <row r="195" spans="1:12" ht="25.5" hidden="1">
      <c r="A195" s="44">
        <v>9600</v>
      </c>
      <c r="B195" s="45" t="s">
        <v>60</v>
      </c>
      <c r="C195" s="42">
        <f t="shared" si="27"/>
        <v>0</v>
      </c>
      <c r="D195" s="42">
        <f t="shared" si="27"/>
        <v>0</v>
      </c>
      <c r="E195" s="42">
        <f t="shared" si="27"/>
        <v>0</v>
      </c>
      <c r="F195" s="39">
        <f t="shared" si="22"/>
        <v>0</v>
      </c>
      <c r="G195" s="42">
        <f t="shared" si="27"/>
        <v>0</v>
      </c>
      <c r="H195" s="42">
        <f t="shared" si="27"/>
        <v>0</v>
      </c>
      <c r="I195" s="39">
        <f t="shared" si="23"/>
        <v>0</v>
      </c>
      <c r="J195" s="42">
        <f t="shared" si="27"/>
        <v>0</v>
      </c>
      <c r="K195" s="59">
        <f t="shared" si="25"/>
        <v>0</v>
      </c>
      <c r="L195" s="96" t="e">
        <f t="shared" si="26"/>
        <v>#DIV/0!</v>
      </c>
    </row>
    <row r="196" spans="1:12" s="11" customFormat="1" ht="51">
      <c r="A196" s="63" t="s">
        <v>61</v>
      </c>
      <c r="B196" s="86" t="s">
        <v>62</v>
      </c>
      <c r="C196" s="65">
        <f>C255</f>
        <v>0</v>
      </c>
      <c r="D196" s="65">
        <f t="shared" si="27"/>
        <v>0</v>
      </c>
      <c r="E196" s="65">
        <f t="shared" si="27"/>
        <v>0</v>
      </c>
      <c r="F196" s="65">
        <f t="shared" si="22"/>
        <v>0</v>
      </c>
      <c r="G196" s="65">
        <f t="shared" si="27"/>
        <v>0</v>
      </c>
      <c r="H196" s="65">
        <f t="shared" si="27"/>
        <v>0</v>
      </c>
      <c r="I196" s="65">
        <f t="shared" si="23"/>
        <v>0</v>
      </c>
      <c r="J196" s="65">
        <f t="shared" si="27"/>
        <v>0</v>
      </c>
      <c r="K196" s="72">
        <f t="shared" si="25"/>
        <v>0</v>
      </c>
      <c r="L196" s="95" t="e">
        <f t="shared" si="26"/>
        <v>#DIV/0!</v>
      </c>
    </row>
    <row r="197" spans="1:12" ht="12.75" hidden="1">
      <c r="A197" s="52" t="s">
        <v>63</v>
      </c>
      <c r="B197" s="53" t="s">
        <v>64</v>
      </c>
      <c r="C197" s="39">
        <f t="shared" si="27"/>
        <v>0</v>
      </c>
      <c r="D197" s="39">
        <f t="shared" si="27"/>
        <v>0</v>
      </c>
      <c r="E197" s="39">
        <f t="shared" si="27"/>
        <v>0</v>
      </c>
      <c r="F197" s="39">
        <f t="shared" si="22"/>
        <v>0</v>
      </c>
      <c r="G197" s="39">
        <f t="shared" si="27"/>
        <v>0</v>
      </c>
      <c r="H197" s="39">
        <f t="shared" si="27"/>
        <v>0</v>
      </c>
      <c r="I197" s="39">
        <f t="shared" si="23"/>
        <v>0</v>
      </c>
      <c r="J197" s="39">
        <f t="shared" si="27"/>
        <v>0</v>
      </c>
      <c r="K197" s="59">
        <f t="shared" si="25"/>
        <v>0</v>
      </c>
      <c r="L197" s="91" t="e">
        <f t="shared" si="26"/>
        <v>#DIV/0!</v>
      </c>
    </row>
    <row r="198" spans="1:12" ht="12.75" hidden="1">
      <c r="A198" s="54" t="s">
        <v>65</v>
      </c>
      <c r="B198" s="45" t="s">
        <v>66</v>
      </c>
      <c r="C198" s="42">
        <f aca="true" t="shared" si="28" ref="C198:J207">C257</f>
        <v>0</v>
      </c>
      <c r="D198" s="42">
        <f t="shared" si="28"/>
        <v>0</v>
      </c>
      <c r="E198" s="42">
        <f t="shared" si="28"/>
        <v>0</v>
      </c>
      <c r="F198" s="39">
        <f t="shared" si="22"/>
        <v>0</v>
      </c>
      <c r="G198" s="42">
        <f t="shared" si="28"/>
        <v>0</v>
      </c>
      <c r="H198" s="42">
        <f t="shared" si="28"/>
        <v>0</v>
      </c>
      <c r="I198" s="39">
        <f t="shared" si="23"/>
        <v>0</v>
      </c>
      <c r="J198" s="42">
        <f t="shared" si="28"/>
        <v>0</v>
      </c>
      <c r="K198" s="59">
        <f t="shared" si="25"/>
        <v>0</v>
      </c>
      <c r="L198" s="91" t="e">
        <f t="shared" si="26"/>
        <v>#DIV/0!</v>
      </c>
    </row>
    <row r="199" spans="1:12" ht="12.75" hidden="1">
      <c r="A199" s="54" t="s">
        <v>67</v>
      </c>
      <c r="B199" s="45" t="s">
        <v>68</v>
      </c>
      <c r="C199" s="42">
        <f t="shared" si="28"/>
        <v>0</v>
      </c>
      <c r="D199" s="42">
        <f t="shared" si="28"/>
        <v>0</v>
      </c>
      <c r="E199" s="42">
        <f t="shared" si="28"/>
        <v>0</v>
      </c>
      <c r="F199" s="39">
        <f t="shared" si="22"/>
        <v>0</v>
      </c>
      <c r="G199" s="42">
        <f t="shared" si="28"/>
        <v>0</v>
      </c>
      <c r="H199" s="42">
        <f t="shared" si="28"/>
        <v>0</v>
      </c>
      <c r="I199" s="39">
        <f t="shared" si="23"/>
        <v>0</v>
      </c>
      <c r="J199" s="42">
        <f t="shared" si="28"/>
        <v>0</v>
      </c>
      <c r="K199" s="59">
        <f t="shared" si="25"/>
        <v>0</v>
      </c>
      <c r="L199" s="91" t="e">
        <f t="shared" si="26"/>
        <v>#DIV/0!</v>
      </c>
    </row>
    <row r="200" spans="1:12" ht="12.75" hidden="1">
      <c r="A200" s="54" t="s">
        <v>69</v>
      </c>
      <c r="B200" s="45" t="s">
        <v>70</v>
      </c>
      <c r="C200" s="42">
        <f t="shared" si="28"/>
        <v>0</v>
      </c>
      <c r="D200" s="42">
        <f t="shared" si="28"/>
        <v>0</v>
      </c>
      <c r="E200" s="42">
        <f t="shared" si="28"/>
        <v>0</v>
      </c>
      <c r="F200" s="39">
        <f t="shared" si="22"/>
        <v>0</v>
      </c>
      <c r="G200" s="42">
        <f t="shared" si="28"/>
        <v>0</v>
      </c>
      <c r="H200" s="42">
        <f t="shared" si="28"/>
        <v>0</v>
      </c>
      <c r="I200" s="39">
        <f t="shared" si="23"/>
        <v>0</v>
      </c>
      <c r="J200" s="42">
        <f t="shared" si="28"/>
        <v>0</v>
      </c>
      <c r="K200" s="59">
        <f t="shared" si="25"/>
        <v>0</v>
      </c>
      <c r="L200" s="91" t="e">
        <f t="shared" si="26"/>
        <v>#DIV/0!</v>
      </c>
    </row>
    <row r="201" spans="1:12" ht="12.75" hidden="1">
      <c r="A201" s="54" t="s">
        <v>71</v>
      </c>
      <c r="B201" s="45" t="s">
        <v>72</v>
      </c>
      <c r="C201" s="42">
        <f t="shared" si="28"/>
        <v>0</v>
      </c>
      <c r="D201" s="42">
        <f t="shared" si="28"/>
        <v>0</v>
      </c>
      <c r="E201" s="42">
        <f t="shared" si="28"/>
        <v>0</v>
      </c>
      <c r="F201" s="39">
        <f t="shared" si="22"/>
        <v>0</v>
      </c>
      <c r="G201" s="42">
        <f t="shared" si="28"/>
        <v>0</v>
      </c>
      <c r="H201" s="42">
        <f t="shared" si="28"/>
        <v>0</v>
      </c>
      <c r="I201" s="39">
        <f t="shared" si="23"/>
        <v>0</v>
      </c>
      <c r="J201" s="42">
        <f t="shared" si="28"/>
        <v>0</v>
      </c>
      <c r="K201" s="59">
        <f t="shared" si="25"/>
        <v>0</v>
      </c>
      <c r="L201" s="91" t="e">
        <f t="shared" si="26"/>
        <v>#DIV/0!</v>
      </c>
    </row>
    <row r="202" spans="1:12" ht="12.75" hidden="1">
      <c r="A202" s="54" t="s">
        <v>73</v>
      </c>
      <c r="B202" s="45" t="s">
        <v>74</v>
      </c>
      <c r="C202" s="42">
        <f t="shared" si="28"/>
        <v>0</v>
      </c>
      <c r="D202" s="42">
        <f t="shared" si="28"/>
        <v>0</v>
      </c>
      <c r="E202" s="42">
        <f t="shared" si="28"/>
        <v>0</v>
      </c>
      <c r="F202" s="39">
        <f t="shared" si="22"/>
        <v>0</v>
      </c>
      <c r="G202" s="42">
        <f t="shared" si="28"/>
        <v>0</v>
      </c>
      <c r="H202" s="42">
        <f t="shared" si="28"/>
        <v>0</v>
      </c>
      <c r="I202" s="39">
        <f t="shared" si="23"/>
        <v>0</v>
      </c>
      <c r="J202" s="42">
        <f t="shared" si="28"/>
        <v>0</v>
      </c>
      <c r="K202" s="59">
        <f t="shared" si="25"/>
        <v>0</v>
      </c>
      <c r="L202" s="91" t="e">
        <f t="shared" si="26"/>
        <v>#DIV/0!</v>
      </c>
    </row>
    <row r="203" spans="1:12" ht="12.75" hidden="1">
      <c r="A203" s="54" t="s">
        <v>75</v>
      </c>
      <c r="B203" s="45" t="s">
        <v>76</v>
      </c>
      <c r="C203" s="42">
        <f t="shared" si="28"/>
        <v>0</v>
      </c>
      <c r="D203" s="42">
        <f t="shared" si="28"/>
        <v>0</v>
      </c>
      <c r="E203" s="42">
        <f t="shared" si="28"/>
        <v>0</v>
      </c>
      <c r="F203" s="39">
        <f t="shared" si="22"/>
        <v>0</v>
      </c>
      <c r="G203" s="42">
        <f t="shared" si="28"/>
        <v>0</v>
      </c>
      <c r="H203" s="42">
        <f t="shared" si="28"/>
        <v>0</v>
      </c>
      <c r="I203" s="39">
        <f t="shared" si="23"/>
        <v>0</v>
      </c>
      <c r="J203" s="42">
        <f t="shared" si="28"/>
        <v>0</v>
      </c>
      <c r="K203" s="59">
        <f t="shared" si="25"/>
        <v>0</v>
      </c>
      <c r="L203" s="91" t="e">
        <f t="shared" si="26"/>
        <v>#DIV/0!</v>
      </c>
    </row>
    <row r="204" spans="1:12" ht="12.75" hidden="1">
      <c r="A204" s="40" t="s">
        <v>77</v>
      </c>
      <c r="B204" s="41" t="s">
        <v>78</v>
      </c>
      <c r="C204" s="42">
        <f t="shared" si="28"/>
        <v>0</v>
      </c>
      <c r="D204" s="42">
        <f t="shared" si="28"/>
        <v>0</v>
      </c>
      <c r="E204" s="42">
        <f t="shared" si="28"/>
        <v>0</v>
      </c>
      <c r="F204" s="39">
        <f t="shared" si="22"/>
        <v>0</v>
      </c>
      <c r="G204" s="42">
        <f t="shared" si="28"/>
        <v>0</v>
      </c>
      <c r="H204" s="42">
        <f t="shared" si="28"/>
        <v>0</v>
      </c>
      <c r="I204" s="39">
        <f t="shared" si="23"/>
        <v>0</v>
      </c>
      <c r="J204" s="42">
        <f t="shared" si="28"/>
        <v>0</v>
      </c>
      <c r="K204" s="59">
        <f t="shared" si="25"/>
        <v>0</v>
      </c>
      <c r="L204" s="91" t="e">
        <f t="shared" si="26"/>
        <v>#DIV/0!</v>
      </c>
    </row>
    <row r="205" spans="1:12" ht="38.25" hidden="1">
      <c r="A205" s="40" t="s">
        <v>79</v>
      </c>
      <c r="B205" s="55" t="s">
        <v>80</v>
      </c>
      <c r="C205" s="42">
        <f t="shared" si="28"/>
        <v>0</v>
      </c>
      <c r="D205" s="42">
        <f t="shared" si="28"/>
        <v>0</v>
      </c>
      <c r="E205" s="42">
        <f t="shared" si="28"/>
        <v>0</v>
      </c>
      <c r="F205" s="39">
        <f t="shared" si="22"/>
        <v>0</v>
      </c>
      <c r="G205" s="42">
        <f t="shared" si="28"/>
        <v>0</v>
      </c>
      <c r="H205" s="42">
        <f t="shared" si="28"/>
        <v>0</v>
      </c>
      <c r="I205" s="39">
        <f t="shared" si="23"/>
        <v>0</v>
      </c>
      <c r="J205" s="42">
        <f t="shared" si="28"/>
        <v>0</v>
      </c>
      <c r="K205" s="59">
        <f t="shared" si="25"/>
        <v>0</v>
      </c>
      <c r="L205" s="91" t="e">
        <f t="shared" si="26"/>
        <v>#DIV/0!</v>
      </c>
    </row>
    <row r="206" spans="1:12" ht="25.5" hidden="1">
      <c r="A206" s="40" t="s">
        <v>81</v>
      </c>
      <c r="B206" s="55" t="s">
        <v>82</v>
      </c>
      <c r="C206" s="42">
        <f t="shared" si="28"/>
        <v>0</v>
      </c>
      <c r="D206" s="42">
        <f t="shared" si="28"/>
        <v>0</v>
      </c>
      <c r="E206" s="42">
        <f t="shared" si="28"/>
        <v>0</v>
      </c>
      <c r="F206" s="39">
        <f t="shared" si="22"/>
        <v>0</v>
      </c>
      <c r="G206" s="42">
        <f t="shared" si="28"/>
        <v>0</v>
      </c>
      <c r="H206" s="42">
        <f t="shared" si="28"/>
        <v>0</v>
      </c>
      <c r="I206" s="39">
        <f t="shared" si="23"/>
        <v>0</v>
      </c>
      <c r="J206" s="42">
        <f t="shared" si="28"/>
        <v>0</v>
      </c>
      <c r="K206" s="59">
        <f t="shared" si="25"/>
        <v>0</v>
      </c>
      <c r="L206" s="91" t="e">
        <f t="shared" si="26"/>
        <v>#DIV/0!</v>
      </c>
    </row>
    <row r="207" spans="1:12" ht="25.5" hidden="1">
      <c r="A207" s="40" t="s">
        <v>83</v>
      </c>
      <c r="B207" s="41" t="s">
        <v>84</v>
      </c>
      <c r="C207" s="42">
        <f t="shared" si="28"/>
        <v>0</v>
      </c>
      <c r="D207" s="42">
        <f t="shared" si="28"/>
        <v>0</v>
      </c>
      <c r="E207" s="42">
        <f t="shared" si="28"/>
        <v>0</v>
      </c>
      <c r="F207" s="39">
        <f t="shared" si="22"/>
        <v>0</v>
      </c>
      <c r="G207" s="42">
        <f t="shared" si="28"/>
        <v>0</v>
      </c>
      <c r="H207" s="42">
        <f t="shared" si="28"/>
        <v>0</v>
      </c>
      <c r="I207" s="39">
        <f t="shared" si="23"/>
        <v>0</v>
      </c>
      <c r="J207" s="42">
        <f t="shared" si="28"/>
        <v>0</v>
      </c>
      <c r="K207" s="59">
        <f t="shared" si="25"/>
        <v>0</v>
      </c>
      <c r="L207" s="91" t="e">
        <f t="shared" si="26"/>
        <v>#DIV/0!</v>
      </c>
    </row>
    <row r="208" spans="1:12" ht="28.5">
      <c r="A208" s="13" t="s">
        <v>92</v>
      </c>
      <c r="B208" s="14" t="s">
        <v>93</v>
      </c>
      <c r="C208" s="30"/>
      <c r="D208" s="30"/>
      <c r="E208" s="30"/>
      <c r="F208" s="61"/>
      <c r="G208" s="61"/>
      <c r="H208" s="61"/>
      <c r="I208" s="61"/>
      <c r="J208" s="61"/>
      <c r="K208" s="61"/>
      <c r="L208" s="61"/>
    </row>
    <row r="209" spans="1:12" s="11" customFormat="1" ht="25.5">
      <c r="A209" s="63" t="s">
        <v>6</v>
      </c>
      <c r="B209" s="63" t="s">
        <v>7</v>
      </c>
      <c r="C209" s="65">
        <f>C210+C211+C213+C219</f>
        <v>0</v>
      </c>
      <c r="D209" s="65">
        <f>D210+D211+D213+D219</f>
        <v>47087</v>
      </c>
      <c r="E209" s="65">
        <f>E210+E211+E213+E219</f>
        <v>0</v>
      </c>
      <c r="F209" s="65">
        <f t="shared" si="22"/>
        <v>47087</v>
      </c>
      <c r="G209" s="65">
        <f>G210+G211+G213+G219</f>
        <v>0</v>
      </c>
      <c r="H209" s="65">
        <f>H210+H211+H213+H219</f>
        <v>0</v>
      </c>
      <c r="I209" s="65">
        <f t="shared" si="23"/>
        <v>0</v>
      </c>
      <c r="J209" s="65">
        <f>J210+J211+J213+J219</f>
        <v>0</v>
      </c>
      <c r="K209" s="72">
        <f t="shared" si="25"/>
        <v>47087</v>
      </c>
      <c r="L209" s="95" t="e">
        <f>F209/C209*100-100</f>
        <v>#DIV/0!</v>
      </c>
    </row>
    <row r="210" spans="1:12" s="11" customFormat="1" ht="25.5" hidden="1">
      <c r="A210" s="63" t="s">
        <v>8</v>
      </c>
      <c r="B210" s="63" t="s">
        <v>9</v>
      </c>
      <c r="C210" s="64"/>
      <c r="D210" s="65"/>
      <c r="E210" s="65"/>
      <c r="F210" s="65">
        <f t="shared" si="22"/>
        <v>0</v>
      </c>
      <c r="G210" s="65"/>
      <c r="H210" s="65"/>
      <c r="I210" s="65">
        <f t="shared" si="23"/>
        <v>0</v>
      </c>
      <c r="J210" s="65"/>
      <c r="K210" s="72">
        <f t="shared" si="25"/>
        <v>0</v>
      </c>
      <c r="L210" s="95" t="e">
        <f t="shared" si="26"/>
        <v>#DIV/0!</v>
      </c>
    </row>
    <row r="211" spans="1:12" s="11" customFormat="1" ht="12.75">
      <c r="A211" s="63" t="s">
        <v>10</v>
      </c>
      <c r="B211" s="63" t="s">
        <v>11</v>
      </c>
      <c r="C211" s="65"/>
      <c r="D211" s="65"/>
      <c r="E211" s="65">
        <v>27472</v>
      </c>
      <c r="F211" s="65">
        <f t="shared" si="22"/>
        <v>27472</v>
      </c>
      <c r="G211" s="65"/>
      <c r="H211" s="65"/>
      <c r="I211" s="65">
        <f t="shared" si="23"/>
        <v>0</v>
      </c>
      <c r="J211" s="65"/>
      <c r="K211" s="72">
        <f t="shared" si="25"/>
        <v>27472</v>
      </c>
      <c r="L211" s="95" t="e">
        <f t="shared" si="26"/>
        <v>#DIV/0!</v>
      </c>
    </row>
    <row r="212" spans="1:12" s="11" customFormat="1" ht="25.5" hidden="1">
      <c r="A212" s="63">
        <v>21210</v>
      </c>
      <c r="B212" s="63" t="s">
        <v>12</v>
      </c>
      <c r="C212" s="65"/>
      <c r="D212" s="65"/>
      <c r="E212" s="65"/>
      <c r="F212" s="65">
        <f t="shared" si="22"/>
        <v>0</v>
      </c>
      <c r="G212" s="65"/>
      <c r="H212" s="65"/>
      <c r="I212" s="65">
        <f t="shared" si="23"/>
        <v>0</v>
      </c>
      <c r="J212" s="65"/>
      <c r="K212" s="72">
        <f t="shared" si="25"/>
        <v>0</v>
      </c>
      <c r="L212" s="95" t="e">
        <f t="shared" si="26"/>
        <v>#DIV/0!</v>
      </c>
    </row>
    <row r="213" spans="1:12" s="11" customFormat="1" ht="12.75" hidden="1">
      <c r="A213" s="63" t="s">
        <v>13</v>
      </c>
      <c r="B213" s="63" t="s">
        <v>14</v>
      </c>
      <c r="C213" s="64">
        <f aca="true" t="shared" si="29" ref="C213:J215">C214</f>
        <v>0</v>
      </c>
      <c r="D213" s="64">
        <f t="shared" si="29"/>
        <v>27472</v>
      </c>
      <c r="E213" s="64">
        <f t="shared" si="29"/>
        <v>-27472</v>
      </c>
      <c r="F213" s="65">
        <f t="shared" si="22"/>
        <v>0</v>
      </c>
      <c r="G213" s="64">
        <f t="shared" si="29"/>
        <v>0</v>
      </c>
      <c r="H213" s="64">
        <f t="shared" si="29"/>
        <v>0</v>
      </c>
      <c r="I213" s="65">
        <f t="shared" si="23"/>
        <v>0</v>
      </c>
      <c r="J213" s="64">
        <f t="shared" si="29"/>
        <v>0</v>
      </c>
      <c r="K213" s="72">
        <f t="shared" si="25"/>
        <v>0</v>
      </c>
      <c r="L213" s="95" t="e">
        <f t="shared" si="26"/>
        <v>#DIV/0!</v>
      </c>
    </row>
    <row r="214" spans="1:12" s="71" customFormat="1" ht="12.75" hidden="1">
      <c r="A214" s="76">
        <v>18000</v>
      </c>
      <c r="B214" s="68" t="s">
        <v>15</v>
      </c>
      <c r="C214" s="93">
        <f t="shared" si="29"/>
        <v>0</v>
      </c>
      <c r="D214" s="93">
        <f t="shared" si="29"/>
        <v>27472</v>
      </c>
      <c r="E214" s="93">
        <f t="shared" si="29"/>
        <v>-27472</v>
      </c>
      <c r="F214" s="69">
        <f t="shared" si="22"/>
        <v>0</v>
      </c>
      <c r="G214" s="93">
        <f t="shared" si="29"/>
        <v>0</v>
      </c>
      <c r="H214" s="93">
        <f t="shared" si="29"/>
        <v>0</v>
      </c>
      <c r="I214" s="69">
        <f t="shared" si="23"/>
        <v>0</v>
      </c>
      <c r="J214" s="93">
        <f t="shared" si="29"/>
        <v>0</v>
      </c>
      <c r="K214" s="70">
        <f t="shared" si="25"/>
        <v>0</v>
      </c>
      <c r="L214" s="96" t="e">
        <f t="shared" si="26"/>
        <v>#DIV/0!</v>
      </c>
    </row>
    <row r="215" spans="1:12" s="71" customFormat="1" ht="12.75" hidden="1">
      <c r="A215" s="73">
        <v>18100</v>
      </c>
      <c r="B215" s="68" t="s">
        <v>16</v>
      </c>
      <c r="C215" s="93">
        <f>C216</f>
        <v>0</v>
      </c>
      <c r="D215" s="93">
        <f t="shared" si="29"/>
        <v>27472</v>
      </c>
      <c r="E215" s="93">
        <f t="shared" si="29"/>
        <v>-27472</v>
      </c>
      <c r="F215" s="69">
        <f t="shared" si="22"/>
        <v>0</v>
      </c>
      <c r="G215" s="93">
        <f t="shared" si="29"/>
        <v>0</v>
      </c>
      <c r="H215" s="93">
        <f t="shared" si="29"/>
        <v>0</v>
      </c>
      <c r="I215" s="69">
        <f t="shared" si="23"/>
        <v>0</v>
      </c>
      <c r="J215" s="93">
        <f t="shared" si="29"/>
        <v>0</v>
      </c>
      <c r="K215" s="70">
        <f t="shared" si="25"/>
        <v>0</v>
      </c>
      <c r="L215" s="96" t="e">
        <f t="shared" si="26"/>
        <v>#DIV/0!</v>
      </c>
    </row>
    <row r="216" spans="1:12" s="71" customFormat="1" ht="38.25" hidden="1">
      <c r="A216" s="82">
        <v>18130</v>
      </c>
      <c r="B216" s="78" t="s">
        <v>17</v>
      </c>
      <c r="C216" s="93">
        <f>C217+C218</f>
        <v>0</v>
      </c>
      <c r="D216" s="93">
        <f>D217+D218</f>
        <v>27472</v>
      </c>
      <c r="E216" s="93">
        <f>E217+E218</f>
        <v>-27472</v>
      </c>
      <c r="F216" s="69">
        <f t="shared" si="22"/>
        <v>0</v>
      </c>
      <c r="G216" s="93">
        <f>G217+G218</f>
        <v>0</v>
      </c>
      <c r="H216" s="93">
        <f>H217+H218</f>
        <v>0</v>
      </c>
      <c r="I216" s="69">
        <f t="shared" si="23"/>
        <v>0</v>
      </c>
      <c r="J216" s="93">
        <f>J217+J218</f>
        <v>0</v>
      </c>
      <c r="K216" s="70">
        <f t="shared" si="25"/>
        <v>0</v>
      </c>
      <c r="L216" s="96" t="e">
        <f t="shared" si="26"/>
        <v>#DIV/0!</v>
      </c>
    </row>
    <row r="217" spans="1:12" s="71" customFormat="1" ht="38.25" hidden="1">
      <c r="A217" s="83">
        <v>18131</v>
      </c>
      <c r="B217" s="78" t="s">
        <v>18</v>
      </c>
      <c r="C217" s="93"/>
      <c r="D217" s="93"/>
      <c r="E217" s="93"/>
      <c r="F217" s="69">
        <f t="shared" si="22"/>
        <v>0</v>
      </c>
      <c r="G217" s="93"/>
      <c r="H217" s="93"/>
      <c r="I217" s="69">
        <f t="shared" si="23"/>
        <v>0</v>
      </c>
      <c r="J217" s="93"/>
      <c r="K217" s="70">
        <f t="shared" si="25"/>
        <v>0</v>
      </c>
      <c r="L217" s="96" t="e">
        <f t="shared" si="26"/>
        <v>#DIV/0!</v>
      </c>
    </row>
    <row r="218" spans="1:12" s="71" customFormat="1" ht="38.25" hidden="1">
      <c r="A218" s="83">
        <v>18132</v>
      </c>
      <c r="B218" s="84" t="s">
        <v>19</v>
      </c>
      <c r="C218" s="93"/>
      <c r="D218" s="93">
        <v>27472</v>
      </c>
      <c r="E218" s="93">
        <v>-27472</v>
      </c>
      <c r="F218" s="69">
        <f t="shared" si="22"/>
        <v>0</v>
      </c>
      <c r="G218" s="93"/>
      <c r="H218" s="93"/>
      <c r="I218" s="69">
        <f t="shared" si="23"/>
        <v>0</v>
      </c>
      <c r="J218" s="93"/>
      <c r="K218" s="70">
        <f t="shared" si="25"/>
        <v>0</v>
      </c>
      <c r="L218" s="96" t="e">
        <f t="shared" si="26"/>
        <v>#DIV/0!</v>
      </c>
    </row>
    <row r="219" spans="1:12" s="11" customFormat="1" ht="12.75">
      <c r="A219" s="66">
        <v>21700</v>
      </c>
      <c r="B219" s="63" t="s">
        <v>20</v>
      </c>
      <c r="C219" s="64">
        <f>C220+C221</f>
        <v>0</v>
      </c>
      <c r="D219" s="64">
        <f>D220+D221</f>
        <v>19615</v>
      </c>
      <c r="E219" s="64">
        <f>E220+E221</f>
        <v>0</v>
      </c>
      <c r="F219" s="65">
        <f t="shared" si="22"/>
        <v>19615</v>
      </c>
      <c r="G219" s="64">
        <f>G220+G221</f>
        <v>0</v>
      </c>
      <c r="H219" s="64">
        <f>H220+H221</f>
        <v>0</v>
      </c>
      <c r="I219" s="65">
        <f t="shared" si="23"/>
        <v>0</v>
      </c>
      <c r="J219" s="64">
        <f>J220+J221</f>
        <v>0</v>
      </c>
      <c r="K219" s="72">
        <f t="shared" si="25"/>
        <v>19615</v>
      </c>
      <c r="L219" s="95" t="e">
        <f t="shared" si="26"/>
        <v>#DIV/0!</v>
      </c>
    </row>
    <row r="220" spans="1:12" s="11" customFormat="1" ht="25.5">
      <c r="A220" s="74">
        <v>21710</v>
      </c>
      <c r="B220" s="63" t="s">
        <v>21</v>
      </c>
      <c r="C220" s="64"/>
      <c r="D220" s="64">
        <v>19615</v>
      </c>
      <c r="E220" s="64"/>
      <c r="F220" s="65">
        <f t="shared" si="22"/>
        <v>19615</v>
      </c>
      <c r="G220" s="64"/>
      <c r="H220" s="64"/>
      <c r="I220" s="65">
        <f t="shared" si="23"/>
        <v>0</v>
      </c>
      <c r="J220" s="64"/>
      <c r="K220" s="72">
        <f t="shared" si="25"/>
        <v>19615</v>
      </c>
      <c r="L220" s="95" t="e">
        <f t="shared" si="26"/>
        <v>#DIV/0!</v>
      </c>
    </row>
    <row r="221" spans="1:12" ht="25.5" hidden="1">
      <c r="A221" s="49">
        <v>21720</v>
      </c>
      <c r="B221" s="41" t="s">
        <v>22</v>
      </c>
      <c r="C221" s="56"/>
      <c r="D221" s="56"/>
      <c r="E221" s="56"/>
      <c r="F221" s="39">
        <f t="shared" si="22"/>
        <v>0</v>
      </c>
      <c r="G221" s="56"/>
      <c r="H221" s="56"/>
      <c r="I221" s="39">
        <f t="shared" si="23"/>
        <v>0</v>
      </c>
      <c r="J221" s="56"/>
      <c r="K221" s="59">
        <f t="shared" si="25"/>
        <v>0</v>
      </c>
      <c r="L221" s="96" t="e">
        <f t="shared" si="26"/>
        <v>#DIV/0!</v>
      </c>
    </row>
    <row r="222" spans="1:12" s="11" customFormat="1" ht="12.75">
      <c r="A222" s="63" t="s">
        <v>23</v>
      </c>
      <c r="B222" s="63" t="s">
        <v>24</v>
      </c>
      <c r="C222" s="64">
        <f>C223+C246</f>
        <v>0</v>
      </c>
      <c r="D222" s="64">
        <f>D223+D246</f>
        <v>47087</v>
      </c>
      <c r="E222" s="64">
        <f>E223+E246</f>
        <v>0</v>
      </c>
      <c r="F222" s="65">
        <f t="shared" si="22"/>
        <v>47087</v>
      </c>
      <c r="G222" s="64">
        <f>G223+G246</f>
        <v>0</v>
      </c>
      <c r="H222" s="64">
        <f>H223+H246</f>
        <v>0</v>
      </c>
      <c r="I222" s="65">
        <f t="shared" si="23"/>
        <v>0</v>
      </c>
      <c r="J222" s="64">
        <f>J223+J246</f>
        <v>0</v>
      </c>
      <c r="K222" s="72">
        <f t="shared" si="25"/>
        <v>47087</v>
      </c>
      <c r="L222" s="95" t="e">
        <f t="shared" si="26"/>
        <v>#DIV/0!</v>
      </c>
    </row>
    <row r="223" spans="1:12" s="11" customFormat="1" ht="25.5">
      <c r="A223" s="63" t="s">
        <v>25</v>
      </c>
      <c r="B223" s="63" t="s">
        <v>26</v>
      </c>
      <c r="C223" s="64">
        <f>C224+C228+C229+C232+C235</f>
        <v>0</v>
      </c>
      <c r="D223" s="64">
        <f>D224+D228+D229+D232+D235</f>
        <v>47087</v>
      </c>
      <c r="E223" s="64">
        <f>E224+E228+E229+E232+E235</f>
        <v>0</v>
      </c>
      <c r="F223" s="65">
        <f t="shared" si="22"/>
        <v>47087</v>
      </c>
      <c r="G223" s="64">
        <f>G224+G228+G229+G232+G235</f>
        <v>0</v>
      </c>
      <c r="H223" s="64">
        <f>H224+H228+H229+H232+H235</f>
        <v>0</v>
      </c>
      <c r="I223" s="65">
        <f t="shared" si="23"/>
        <v>0</v>
      </c>
      <c r="J223" s="64">
        <f>J224+J228+J229+J232+J235</f>
        <v>0</v>
      </c>
      <c r="K223" s="72">
        <f t="shared" si="25"/>
        <v>47087</v>
      </c>
      <c r="L223" s="95" t="e">
        <f t="shared" si="26"/>
        <v>#DIV/0!</v>
      </c>
    </row>
    <row r="224" spans="1:12" s="11" customFormat="1" ht="12.75">
      <c r="A224" s="63" t="s">
        <v>27</v>
      </c>
      <c r="B224" s="63" t="s">
        <v>28</v>
      </c>
      <c r="C224" s="64">
        <f>C225+C227</f>
        <v>0</v>
      </c>
      <c r="D224" s="64">
        <f>D225+D227</f>
        <v>47087</v>
      </c>
      <c r="E224" s="64">
        <f>E225+E227</f>
        <v>0</v>
      </c>
      <c r="F224" s="65">
        <f t="shared" si="22"/>
        <v>47087</v>
      </c>
      <c r="G224" s="64">
        <f>G225+G227</f>
        <v>0</v>
      </c>
      <c r="H224" s="64">
        <f>H225+H227</f>
        <v>0</v>
      </c>
      <c r="I224" s="65">
        <f t="shared" si="23"/>
        <v>0</v>
      </c>
      <c r="J224" s="64">
        <f>J225+J227</f>
        <v>0</v>
      </c>
      <c r="K224" s="72">
        <f t="shared" si="25"/>
        <v>47087</v>
      </c>
      <c r="L224" s="95" t="e">
        <f t="shared" si="26"/>
        <v>#DIV/0!</v>
      </c>
    </row>
    <row r="225" spans="1:12" s="71" customFormat="1" ht="12.75">
      <c r="A225" s="76">
        <v>1000</v>
      </c>
      <c r="B225" s="68" t="s">
        <v>29</v>
      </c>
      <c r="C225" s="93"/>
      <c r="D225" s="93">
        <v>15325</v>
      </c>
      <c r="E225" s="93"/>
      <c r="F225" s="69">
        <f t="shared" si="22"/>
        <v>15325</v>
      </c>
      <c r="G225" s="93"/>
      <c r="H225" s="93"/>
      <c r="I225" s="69">
        <f t="shared" si="23"/>
        <v>0</v>
      </c>
      <c r="J225" s="94"/>
      <c r="K225" s="70">
        <f t="shared" si="25"/>
        <v>15325</v>
      </c>
      <c r="L225" s="96" t="e">
        <f t="shared" si="26"/>
        <v>#DIV/0!</v>
      </c>
    </row>
    <row r="226" spans="1:12" s="71" customFormat="1" ht="12.75">
      <c r="A226" s="73">
        <v>1100</v>
      </c>
      <c r="B226" s="68" t="s">
        <v>30</v>
      </c>
      <c r="C226" s="93"/>
      <c r="D226" s="93">
        <v>12350</v>
      </c>
      <c r="E226" s="93"/>
      <c r="F226" s="69">
        <f t="shared" si="22"/>
        <v>12350</v>
      </c>
      <c r="G226" s="93"/>
      <c r="H226" s="93"/>
      <c r="I226" s="69">
        <f t="shared" si="23"/>
        <v>0</v>
      </c>
      <c r="J226" s="94"/>
      <c r="K226" s="70">
        <f t="shared" si="25"/>
        <v>12350</v>
      </c>
      <c r="L226" s="96" t="e">
        <f t="shared" si="26"/>
        <v>#DIV/0!</v>
      </c>
    </row>
    <row r="227" spans="1:12" s="71" customFormat="1" ht="12.75">
      <c r="A227" s="76">
        <v>2000</v>
      </c>
      <c r="B227" s="68" t="s">
        <v>31</v>
      </c>
      <c r="C227" s="93"/>
      <c r="D227" s="93">
        <v>31762</v>
      </c>
      <c r="E227" s="93"/>
      <c r="F227" s="69">
        <f aca="true" t="shared" si="30" ref="F227:F266">D227+E227</f>
        <v>31762</v>
      </c>
      <c r="G227" s="93"/>
      <c r="H227" s="93"/>
      <c r="I227" s="69">
        <f aca="true" t="shared" si="31" ref="I227:I266">G227+H227</f>
        <v>0</v>
      </c>
      <c r="J227" s="94"/>
      <c r="K227" s="70">
        <f t="shared" si="25"/>
        <v>31762</v>
      </c>
      <c r="L227" s="96" t="e">
        <f t="shared" si="26"/>
        <v>#DIV/0!</v>
      </c>
    </row>
    <row r="228" spans="1:12" ht="12.75" hidden="1">
      <c r="A228" s="50">
        <v>4000</v>
      </c>
      <c r="B228" s="38" t="s">
        <v>32</v>
      </c>
      <c r="C228" s="56"/>
      <c r="D228" s="56"/>
      <c r="E228" s="56"/>
      <c r="F228" s="39">
        <f t="shared" si="30"/>
        <v>0</v>
      </c>
      <c r="G228" s="56"/>
      <c r="H228" s="56"/>
      <c r="I228" s="39">
        <f t="shared" si="31"/>
        <v>0</v>
      </c>
      <c r="J228" s="48"/>
      <c r="K228" s="59">
        <f t="shared" si="25"/>
        <v>0</v>
      </c>
      <c r="L228" s="96" t="e">
        <f t="shared" si="26"/>
        <v>#DIV/0!</v>
      </c>
    </row>
    <row r="229" spans="1:12" ht="12.75" hidden="1">
      <c r="A229" s="50" t="s">
        <v>33</v>
      </c>
      <c r="B229" s="38" t="s">
        <v>34</v>
      </c>
      <c r="C229" s="56">
        <f>C230+C231</f>
        <v>0</v>
      </c>
      <c r="D229" s="56">
        <f>D230+D231</f>
        <v>0</v>
      </c>
      <c r="E229" s="56">
        <f>E230+E231</f>
        <v>0</v>
      </c>
      <c r="F229" s="39">
        <f t="shared" si="30"/>
        <v>0</v>
      </c>
      <c r="G229" s="56">
        <f>G230+G231</f>
        <v>0</v>
      </c>
      <c r="H229" s="56">
        <f>H230+H231</f>
        <v>0</v>
      </c>
      <c r="I229" s="39">
        <f t="shared" si="31"/>
        <v>0</v>
      </c>
      <c r="J229" s="56">
        <f>J230+J231</f>
        <v>0</v>
      </c>
      <c r="K229" s="59">
        <f t="shared" si="25"/>
        <v>0</v>
      </c>
      <c r="L229" s="96" t="e">
        <f t="shared" si="26"/>
        <v>#DIV/0!</v>
      </c>
    </row>
    <row r="230" spans="1:12" ht="12.75" hidden="1">
      <c r="A230" s="43">
        <v>3000</v>
      </c>
      <c r="B230" s="41" t="s">
        <v>35</v>
      </c>
      <c r="C230" s="56"/>
      <c r="D230" s="56"/>
      <c r="E230" s="56"/>
      <c r="F230" s="39">
        <f t="shared" si="30"/>
        <v>0</v>
      </c>
      <c r="G230" s="56"/>
      <c r="H230" s="56"/>
      <c r="I230" s="39">
        <f t="shared" si="31"/>
        <v>0</v>
      </c>
      <c r="J230" s="48"/>
      <c r="K230" s="59">
        <f t="shared" si="25"/>
        <v>0</v>
      </c>
      <c r="L230" s="96" t="e">
        <f t="shared" si="26"/>
        <v>#DIV/0!</v>
      </c>
    </row>
    <row r="231" spans="1:12" ht="12.75" hidden="1">
      <c r="A231" s="43">
        <v>6000</v>
      </c>
      <c r="B231" s="41" t="s">
        <v>36</v>
      </c>
      <c r="C231" s="56"/>
      <c r="D231" s="56"/>
      <c r="E231" s="56"/>
      <c r="F231" s="39">
        <f t="shared" si="30"/>
        <v>0</v>
      </c>
      <c r="G231" s="56"/>
      <c r="H231" s="56"/>
      <c r="I231" s="39">
        <f t="shared" si="31"/>
        <v>0</v>
      </c>
      <c r="J231" s="48"/>
      <c r="K231" s="59">
        <f t="shared" si="25"/>
        <v>0</v>
      </c>
      <c r="L231" s="96" t="e">
        <f t="shared" si="26"/>
        <v>#DIV/0!</v>
      </c>
    </row>
    <row r="232" spans="1:12" ht="25.5" hidden="1">
      <c r="A232" s="50" t="s">
        <v>37</v>
      </c>
      <c r="B232" s="38" t="s">
        <v>38</v>
      </c>
      <c r="C232" s="56">
        <f>C233+C234</f>
        <v>0</v>
      </c>
      <c r="D232" s="56">
        <f>D233+D234</f>
        <v>0</v>
      </c>
      <c r="E232" s="56">
        <f>E233+E234</f>
        <v>0</v>
      </c>
      <c r="F232" s="39">
        <f t="shared" si="30"/>
        <v>0</v>
      </c>
      <c r="G232" s="56">
        <f>G233+G234</f>
        <v>0</v>
      </c>
      <c r="H232" s="56">
        <f>H233+H234</f>
        <v>0</v>
      </c>
      <c r="I232" s="39">
        <f t="shared" si="31"/>
        <v>0</v>
      </c>
      <c r="J232" s="56">
        <f>J233+J234</f>
        <v>0</v>
      </c>
      <c r="K232" s="59">
        <f aca="true" t="shared" si="32" ref="K232:K266">F232-C232</f>
        <v>0</v>
      </c>
      <c r="L232" s="96" t="e">
        <f aca="true" t="shared" si="33" ref="L232:L266">F232/C232*100-100</f>
        <v>#DIV/0!</v>
      </c>
    </row>
    <row r="233" spans="1:12" ht="12.75" hidden="1">
      <c r="A233" s="43">
        <v>7600</v>
      </c>
      <c r="B233" s="45" t="s">
        <v>39</v>
      </c>
      <c r="C233" s="56"/>
      <c r="D233" s="56"/>
      <c r="E233" s="56"/>
      <c r="F233" s="39">
        <f t="shared" si="30"/>
        <v>0</v>
      </c>
      <c r="G233" s="56"/>
      <c r="H233" s="56"/>
      <c r="I233" s="39">
        <f t="shared" si="31"/>
        <v>0</v>
      </c>
      <c r="J233" s="48"/>
      <c r="K233" s="59">
        <f t="shared" si="32"/>
        <v>0</v>
      </c>
      <c r="L233" s="96" t="e">
        <f t="shared" si="33"/>
        <v>#DIV/0!</v>
      </c>
    </row>
    <row r="234" spans="1:12" ht="12.75" hidden="1">
      <c r="A234" s="43">
        <v>7700</v>
      </c>
      <c r="B234" s="45" t="s">
        <v>40</v>
      </c>
      <c r="C234" s="56"/>
      <c r="D234" s="56"/>
      <c r="E234" s="56"/>
      <c r="F234" s="39">
        <f t="shared" si="30"/>
        <v>0</v>
      </c>
      <c r="G234" s="56"/>
      <c r="H234" s="56"/>
      <c r="I234" s="39">
        <f t="shared" si="31"/>
        <v>0</v>
      </c>
      <c r="J234" s="48"/>
      <c r="K234" s="59">
        <f t="shared" si="32"/>
        <v>0</v>
      </c>
      <c r="L234" s="96" t="e">
        <f t="shared" si="33"/>
        <v>#DIV/0!</v>
      </c>
    </row>
    <row r="235" spans="1:12" ht="12.75" hidden="1">
      <c r="A235" s="50" t="s">
        <v>41</v>
      </c>
      <c r="B235" s="38" t="s">
        <v>42</v>
      </c>
      <c r="C235" s="56">
        <f>C236+C241+C242+C243</f>
        <v>0</v>
      </c>
      <c r="D235" s="56">
        <f>D236+D241+D242+D243</f>
        <v>0</v>
      </c>
      <c r="E235" s="56">
        <f>E236+E241+E242+E243</f>
        <v>0</v>
      </c>
      <c r="F235" s="39">
        <f t="shared" si="30"/>
        <v>0</v>
      </c>
      <c r="G235" s="56">
        <f>G236+G241+G242+G243</f>
        <v>0</v>
      </c>
      <c r="H235" s="56">
        <f>H236+H241+H242+H243</f>
        <v>0</v>
      </c>
      <c r="I235" s="39">
        <f t="shared" si="31"/>
        <v>0</v>
      </c>
      <c r="J235" s="56">
        <f>J236+J241+J242+J243</f>
        <v>0</v>
      </c>
      <c r="K235" s="59">
        <f t="shared" si="32"/>
        <v>0</v>
      </c>
      <c r="L235" s="96" t="e">
        <f t="shared" si="33"/>
        <v>#DIV/0!</v>
      </c>
    </row>
    <row r="236" spans="1:12" ht="12.75" hidden="1">
      <c r="A236" s="43">
        <v>7100</v>
      </c>
      <c r="B236" s="45" t="s">
        <v>43</v>
      </c>
      <c r="C236" s="56">
        <f>C237+C238</f>
        <v>0</v>
      </c>
      <c r="D236" s="56">
        <f>D237+D238</f>
        <v>0</v>
      </c>
      <c r="E236" s="56">
        <f>E237+E238</f>
        <v>0</v>
      </c>
      <c r="F236" s="39">
        <f t="shared" si="30"/>
        <v>0</v>
      </c>
      <c r="G236" s="56">
        <f>G237+G238</f>
        <v>0</v>
      </c>
      <c r="H236" s="56">
        <f>H237+H238</f>
        <v>0</v>
      </c>
      <c r="I236" s="39">
        <f t="shared" si="31"/>
        <v>0</v>
      </c>
      <c r="J236" s="56">
        <f>J237+J238</f>
        <v>0</v>
      </c>
      <c r="K236" s="59">
        <f t="shared" si="32"/>
        <v>0</v>
      </c>
      <c r="L236" s="96" t="e">
        <f t="shared" si="33"/>
        <v>#DIV/0!</v>
      </c>
    </row>
    <row r="237" spans="1:12" ht="25.5" hidden="1">
      <c r="A237" s="44" t="s">
        <v>44</v>
      </c>
      <c r="B237" s="45" t="s">
        <v>45</v>
      </c>
      <c r="C237" s="56"/>
      <c r="D237" s="56"/>
      <c r="E237" s="56"/>
      <c r="F237" s="39">
        <f t="shared" si="30"/>
        <v>0</v>
      </c>
      <c r="G237" s="56"/>
      <c r="H237" s="56"/>
      <c r="I237" s="39">
        <f t="shared" si="31"/>
        <v>0</v>
      </c>
      <c r="J237" s="56"/>
      <c r="K237" s="59">
        <f t="shared" si="32"/>
        <v>0</v>
      </c>
      <c r="L237" s="96" t="e">
        <f t="shared" si="33"/>
        <v>#DIV/0!</v>
      </c>
    </row>
    <row r="238" spans="1:12" ht="25.5" hidden="1">
      <c r="A238" s="44">
        <v>7130</v>
      </c>
      <c r="B238" s="45" t="s">
        <v>46</v>
      </c>
      <c r="C238" s="56">
        <f>C239+C240</f>
        <v>0</v>
      </c>
      <c r="D238" s="56">
        <f>D239+D240</f>
        <v>0</v>
      </c>
      <c r="E238" s="56">
        <f>E239+E240</f>
        <v>0</v>
      </c>
      <c r="F238" s="39">
        <f t="shared" si="30"/>
        <v>0</v>
      </c>
      <c r="G238" s="56">
        <f>G239+G240</f>
        <v>0</v>
      </c>
      <c r="H238" s="56">
        <f>H239+H240</f>
        <v>0</v>
      </c>
      <c r="I238" s="39">
        <f t="shared" si="31"/>
        <v>0</v>
      </c>
      <c r="J238" s="56">
        <f>J239+J240</f>
        <v>0</v>
      </c>
      <c r="K238" s="59">
        <f t="shared" si="32"/>
        <v>0</v>
      </c>
      <c r="L238" s="96" t="e">
        <f t="shared" si="33"/>
        <v>#DIV/0!</v>
      </c>
    </row>
    <row r="239" spans="1:12" ht="38.25" hidden="1">
      <c r="A239" s="46">
        <v>7131</v>
      </c>
      <c r="B239" s="45" t="s">
        <v>47</v>
      </c>
      <c r="C239" s="56"/>
      <c r="D239" s="56"/>
      <c r="E239" s="56"/>
      <c r="F239" s="39">
        <f t="shared" si="30"/>
        <v>0</v>
      </c>
      <c r="G239" s="56"/>
      <c r="H239" s="56"/>
      <c r="I239" s="39">
        <f t="shared" si="31"/>
        <v>0</v>
      </c>
      <c r="J239" s="56"/>
      <c r="K239" s="59">
        <f t="shared" si="32"/>
        <v>0</v>
      </c>
      <c r="L239" s="96" t="e">
        <f t="shared" si="33"/>
        <v>#DIV/0!</v>
      </c>
    </row>
    <row r="240" spans="1:12" ht="38.25" hidden="1">
      <c r="A240" s="46">
        <v>7132</v>
      </c>
      <c r="B240" s="45" t="s">
        <v>48</v>
      </c>
      <c r="C240" s="56"/>
      <c r="D240" s="56"/>
      <c r="E240" s="56"/>
      <c r="F240" s="39">
        <f t="shared" si="30"/>
        <v>0</v>
      </c>
      <c r="G240" s="56"/>
      <c r="H240" s="56"/>
      <c r="I240" s="39">
        <f t="shared" si="31"/>
        <v>0</v>
      </c>
      <c r="J240" s="56"/>
      <c r="K240" s="59">
        <f t="shared" si="32"/>
        <v>0</v>
      </c>
      <c r="L240" s="96" t="e">
        <f t="shared" si="33"/>
        <v>#DIV/0!</v>
      </c>
    </row>
    <row r="241" spans="1:12" ht="12.75" hidden="1">
      <c r="A241" s="43">
        <v>7300</v>
      </c>
      <c r="B241" s="51" t="s">
        <v>49</v>
      </c>
      <c r="C241" s="56"/>
      <c r="D241" s="56"/>
      <c r="E241" s="56"/>
      <c r="F241" s="39">
        <f t="shared" si="30"/>
        <v>0</v>
      </c>
      <c r="G241" s="56"/>
      <c r="H241" s="56"/>
      <c r="I241" s="39">
        <f t="shared" si="31"/>
        <v>0</v>
      </c>
      <c r="J241" s="58"/>
      <c r="K241" s="59">
        <f t="shared" si="32"/>
        <v>0</v>
      </c>
      <c r="L241" s="96" t="e">
        <f t="shared" si="33"/>
        <v>#DIV/0!</v>
      </c>
    </row>
    <row r="242" spans="1:12" ht="38.25" hidden="1">
      <c r="A242" s="43">
        <v>7400</v>
      </c>
      <c r="B242" s="47" t="s">
        <v>50</v>
      </c>
      <c r="C242" s="56"/>
      <c r="D242" s="56"/>
      <c r="E242" s="56"/>
      <c r="F242" s="39">
        <f t="shared" si="30"/>
        <v>0</v>
      </c>
      <c r="G242" s="56"/>
      <c r="H242" s="56"/>
      <c r="I242" s="39">
        <f t="shared" si="31"/>
        <v>0</v>
      </c>
      <c r="J242" s="58"/>
      <c r="K242" s="59">
        <f t="shared" si="32"/>
        <v>0</v>
      </c>
      <c r="L242" s="96" t="e">
        <f t="shared" si="33"/>
        <v>#DIV/0!</v>
      </c>
    </row>
    <row r="243" spans="1:12" ht="12.75" hidden="1">
      <c r="A243" s="43">
        <v>7500</v>
      </c>
      <c r="B243" s="45" t="s">
        <v>51</v>
      </c>
      <c r="C243" s="56">
        <f>C244+C245</f>
        <v>0</v>
      </c>
      <c r="D243" s="56">
        <f>D244+D245</f>
        <v>0</v>
      </c>
      <c r="E243" s="56">
        <f>E244+E245</f>
        <v>0</v>
      </c>
      <c r="F243" s="39">
        <f t="shared" si="30"/>
        <v>0</v>
      </c>
      <c r="G243" s="56">
        <f>G244+G245</f>
        <v>0</v>
      </c>
      <c r="H243" s="56">
        <f>H244+H245</f>
        <v>0</v>
      </c>
      <c r="I243" s="39">
        <f t="shared" si="31"/>
        <v>0</v>
      </c>
      <c r="J243" s="56">
        <f>J244+J245</f>
        <v>0</v>
      </c>
      <c r="K243" s="59">
        <f t="shared" si="32"/>
        <v>0</v>
      </c>
      <c r="L243" s="96" t="e">
        <f t="shared" si="33"/>
        <v>#DIV/0!</v>
      </c>
    </row>
    <row r="244" spans="1:12" ht="38.25" hidden="1">
      <c r="A244" s="44">
        <v>7510</v>
      </c>
      <c r="B244" s="45" t="s">
        <v>85</v>
      </c>
      <c r="C244" s="56"/>
      <c r="D244" s="56"/>
      <c r="E244" s="56"/>
      <c r="F244" s="39">
        <f t="shared" si="30"/>
        <v>0</v>
      </c>
      <c r="G244" s="56"/>
      <c r="H244" s="56"/>
      <c r="I244" s="39">
        <f t="shared" si="31"/>
        <v>0</v>
      </c>
      <c r="J244" s="56"/>
      <c r="K244" s="59">
        <f t="shared" si="32"/>
        <v>0</v>
      </c>
      <c r="L244" s="96" t="e">
        <f t="shared" si="33"/>
        <v>#DIV/0!</v>
      </c>
    </row>
    <row r="245" spans="1:12" ht="76.5" hidden="1">
      <c r="A245" s="44">
        <v>7520</v>
      </c>
      <c r="B245" s="45" t="s">
        <v>52</v>
      </c>
      <c r="C245" s="56"/>
      <c r="D245" s="56"/>
      <c r="E245" s="56"/>
      <c r="F245" s="39">
        <f t="shared" si="30"/>
        <v>0</v>
      </c>
      <c r="G245" s="56"/>
      <c r="H245" s="56"/>
      <c r="I245" s="39">
        <f t="shared" si="31"/>
        <v>0</v>
      </c>
      <c r="J245" s="56"/>
      <c r="K245" s="59">
        <f t="shared" si="32"/>
        <v>0</v>
      </c>
      <c r="L245" s="96" t="e">
        <f t="shared" si="33"/>
        <v>#DIV/0!</v>
      </c>
    </row>
    <row r="246" spans="1:12" ht="12.75" hidden="1">
      <c r="A246" s="50" t="s">
        <v>53</v>
      </c>
      <c r="B246" s="38" t="s">
        <v>54</v>
      </c>
      <c r="C246" s="57">
        <f>C247+C248</f>
        <v>0</v>
      </c>
      <c r="D246" s="57">
        <f>D247+D248</f>
        <v>0</v>
      </c>
      <c r="E246" s="57">
        <f>E247+E248</f>
        <v>0</v>
      </c>
      <c r="F246" s="39">
        <f t="shared" si="30"/>
        <v>0</v>
      </c>
      <c r="G246" s="57">
        <f>G247+G248</f>
        <v>0</v>
      </c>
      <c r="H246" s="57">
        <f>H247+H248</f>
        <v>0</v>
      </c>
      <c r="I246" s="39">
        <f t="shared" si="31"/>
        <v>0</v>
      </c>
      <c r="J246" s="57">
        <f>J247+J248</f>
        <v>0</v>
      </c>
      <c r="K246" s="59">
        <f t="shared" si="32"/>
        <v>0</v>
      </c>
      <c r="L246" s="96" t="e">
        <f t="shared" si="33"/>
        <v>#DIV/0!</v>
      </c>
    </row>
    <row r="247" spans="1:12" ht="12.75" hidden="1">
      <c r="A247" s="50">
        <v>5000</v>
      </c>
      <c r="B247" s="38" t="s">
        <v>55</v>
      </c>
      <c r="C247" s="56"/>
      <c r="D247" s="56"/>
      <c r="E247" s="56"/>
      <c r="F247" s="39">
        <f t="shared" si="30"/>
        <v>0</v>
      </c>
      <c r="G247" s="56"/>
      <c r="H247" s="56"/>
      <c r="I247" s="39">
        <f t="shared" si="31"/>
        <v>0</v>
      </c>
      <c r="J247" s="48"/>
      <c r="K247" s="59">
        <f t="shared" si="32"/>
        <v>0</v>
      </c>
      <c r="L247" s="96" t="e">
        <f t="shared" si="33"/>
        <v>#DIV/0!</v>
      </c>
    </row>
    <row r="248" spans="1:12" ht="25.5" hidden="1">
      <c r="A248" s="50">
        <v>9000</v>
      </c>
      <c r="B248" s="47" t="s">
        <v>56</v>
      </c>
      <c r="C248" s="56">
        <f>C249+C253+C254</f>
        <v>0</v>
      </c>
      <c r="D248" s="56">
        <f>D249+D253+D254</f>
        <v>0</v>
      </c>
      <c r="E248" s="56">
        <f>E249+E253+E254</f>
        <v>0</v>
      </c>
      <c r="F248" s="39">
        <f t="shared" si="30"/>
        <v>0</v>
      </c>
      <c r="G248" s="56">
        <f>G249+G253+G254</f>
        <v>0</v>
      </c>
      <c r="H248" s="56">
        <f>H249+H253+H254</f>
        <v>0</v>
      </c>
      <c r="I248" s="39">
        <f t="shared" si="31"/>
        <v>0</v>
      </c>
      <c r="J248" s="56">
        <f>J249+J253+J254</f>
        <v>0</v>
      </c>
      <c r="K248" s="59">
        <f t="shared" si="32"/>
        <v>0</v>
      </c>
      <c r="L248" s="96" t="e">
        <f t="shared" si="33"/>
        <v>#DIV/0!</v>
      </c>
    </row>
    <row r="249" spans="1:12" ht="12.75" hidden="1">
      <c r="A249" s="44">
        <v>9100</v>
      </c>
      <c r="B249" s="45" t="s">
        <v>57</v>
      </c>
      <c r="C249" s="56">
        <f>C250+C251+C252</f>
        <v>0</v>
      </c>
      <c r="D249" s="56">
        <f>D250+D251+D252</f>
        <v>0</v>
      </c>
      <c r="E249" s="56">
        <f>E250+E251+E252</f>
        <v>0</v>
      </c>
      <c r="F249" s="39">
        <f t="shared" si="30"/>
        <v>0</v>
      </c>
      <c r="G249" s="56">
        <f>G250+G251+G252</f>
        <v>0</v>
      </c>
      <c r="H249" s="56">
        <f>H250+H251+H252</f>
        <v>0</v>
      </c>
      <c r="I249" s="39">
        <f t="shared" si="31"/>
        <v>0</v>
      </c>
      <c r="J249" s="56">
        <f>J250+J251+J252</f>
        <v>0</v>
      </c>
      <c r="K249" s="59">
        <f t="shared" si="32"/>
        <v>0</v>
      </c>
      <c r="L249" s="96" t="e">
        <f t="shared" si="33"/>
        <v>#DIV/0!</v>
      </c>
    </row>
    <row r="250" spans="1:12" ht="25.5" hidden="1">
      <c r="A250" s="44" t="s">
        <v>58</v>
      </c>
      <c r="B250" s="45" t="s">
        <v>95</v>
      </c>
      <c r="C250" s="56"/>
      <c r="D250" s="56"/>
      <c r="E250" s="56"/>
      <c r="F250" s="39">
        <f t="shared" si="30"/>
        <v>0</v>
      </c>
      <c r="G250" s="56"/>
      <c r="H250" s="56"/>
      <c r="I250" s="39">
        <f t="shared" si="31"/>
        <v>0</v>
      </c>
      <c r="J250" s="56"/>
      <c r="K250" s="59">
        <f t="shared" si="32"/>
        <v>0</v>
      </c>
      <c r="L250" s="96" t="e">
        <f t="shared" si="33"/>
        <v>#DIV/0!</v>
      </c>
    </row>
    <row r="251" spans="1:12" ht="25.5" hidden="1">
      <c r="A251" s="44">
        <v>9130</v>
      </c>
      <c r="B251" s="45" t="s">
        <v>96</v>
      </c>
      <c r="C251" s="56"/>
      <c r="D251" s="56"/>
      <c r="E251" s="56"/>
      <c r="F251" s="39">
        <f t="shared" si="30"/>
        <v>0</v>
      </c>
      <c r="G251" s="56"/>
      <c r="H251" s="56"/>
      <c r="I251" s="39">
        <f t="shared" si="31"/>
        <v>0</v>
      </c>
      <c r="J251" s="58"/>
      <c r="K251" s="59">
        <f t="shared" si="32"/>
        <v>0</v>
      </c>
      <c r="L251" s="96" t="e">
        <f t="shared" si="33"/>
        <v>#DIV/0!</v>
      </c>
    </row>
    <row r="252" spans="1:12" ht="25.5" hidden="1">
      <c r="A252" s="44">
        <v>9140</v>
      </c>
      <c r="B252" s="45" t="s">
        <v>97</v>
      </c>
      <c r="C252" s="56"/>
      <c r="D252" s="56"/>
      <c r="E252" s="56"/>
      <c r="F252" s="39">
        <f t="shared" si="30"/>
        <v>0</v>
      </c>
      <c r="G252" s="56"/>
      <c r="H252" s="56"/>
      <c r="I252" s="39">
        <f t="shared" si="31"/>
        <v>0</v>
      </c>
      <c r="J252" s="58"/>
      <c r="K252" s="59">
        <f t="shared" si="32"/>
        <v>0</v>
      </c>
      <c r="L252" s="96" t="e">
        <f t="shared" si="33"/>
        <v>#DIV/0!</v>
      </c>
    </row>
    <row r="253" spans="1:12" ht="25.5" hidden="1">
      <c r="A253" s="44">
        <v>9500</v>
      </c>
      <c r="B253" s="47" t="s">
        <v>59</v>
      </c>
      <c r="C253" s="56"/>
      <c r="D253" s="56"/>
      <c r="E253" s="56"/>
      <c r="F253" s="39">
        <f t="shared" si="30"/>
        <v>0</v>
      </c>
      <c r="G253" s="56"/>
      <c r="H253" s="56"/>
      <c r="I253" s="39">
        <f t="shared" si="31"/>
        <v>0</v>
      </c>
      <c r="J253" s="58"/>
      <c r="K253" s="59">
        <f t="shared" si="32"/>
        <v>0</v>
      </c>
      <c r="L253" s="96" t="e">
        <f t="shared" si="33"/>
        <v>#DIV/0!</v>
      </c>
    </row>
    <row r="254" spans="1:12" ht="25.5" hidden="1">
      <c r="A254" s="44">
        <v>9600</v>
      </c>
      <c r="B254" s="45" t="s">
        <v>60</v>
      </c>
      <c r="C254" s="42"/>
      <c r="D254" s="42"/>
      <c r="E254" s="42"/>
      <c r="F254" s="39">
        <f t="shared" si="30"/>
        <v>0</v>
      </c>
      <c r="G254" s="42"/>
      <c r="H254" s="42"/>
      <c r="I254" s="39">
        <f t="shared" si="31"/>
        <v>0</v>
      </c>
      <c r="J254" s="58"/>
      <c r="K254" s="59">
        <f t="shared" si="32"/>
        <v>0</v>
      </c>
      <c r="L254" s="96" t="e">
        <f t="shared" si="33"/>
        <v>#DIV/0!</v>
      </c>
    </row>
    <row r="255" spans="1:12" s="11" customFormat="1" ht="51">
      <c r="A255" s="63" t="s">
        <v>61</v>
      </c>
      <c r="B255" s="86" t="s">
        <v>62</v>
      </c>
      <c r="C255" s="65">
        <f>C209-C222</f>
        <v>0</v>
      </c>
      <c r="D255" s="65">
        <f>D209-D222</f>
        <v>0</v>
      </c>
      <c r="E255" s="65">
        <f>E209-E222</f>
        <v>0</v>
      </c>
      <c r="F255" s="65">
        <f t="shared" si="30"/>
        <v>0</v>
      </c>
      <c r="G255" s="65">
        <f>G209-G222</f>
        <v>0</v>
      </c>
      <c r="H255" s="65">
        <f>H209-H222</f>
        <v>0</v>
      </c>
      <c r="I255" s="65">
        <f t="shared" si="31"/>
        <v>0</v>
      </c>
      <c r="J255" s="65">
        <f>J209-J222</f>
        <v>0</v>
      </c>
      <c r="K255" s="72">
        <f t="shared" si="32"/>
        <v>0</v>
      </c>
      <c r="L255" s="95" t="e">
        <f t="shared" si="33"/>
        <v>#DIV/0!</v>
      </c>
    </row>
    <row r="256" spans="1:12" ht="12.75" hidden="1">
      <c r="A256" s="52" t="s">
        <v>63</v>
      </c>
      <c r="B256" s="53" t="s">
        <v>64</v>
      </c>
      <c r="C256" s="39">
        <f>C257+C260+C263</f>
        <v>0</v>
      </c>
      <c r="D256" s="39">
        <f>D257+D260+D263</f>
        <v>0</v>
      </c>
      <c r="E256" s="39">
        <f>E257+E260+E263</f>
        <v>0</v>
      </c>
      <c r="F256" s="39">
        <f t="shared" si="30"/>
        <v>0</v>
      </c>
      <c r="G256" s="39">
        <f>G257+G260+G263</f>
        <v>0</v>
      </c>
      <c r="H256" s="39">
        <f>H257+H260+H263</f>
        <v>0</v>
      </c>
      <c r="I256" s="39">
        <f t="shared" si="31"/>
        <v>0</v>
      </c>
      <c r="J256" s="39">
        <f>J257+J260+J263</f>
        <v>0</v>
      </c>
      <c r="K256" s="59">
        <f t="shared" si="32"/>
        <v>0</v>
      </c>
      <c r="L256" s="91" t="e">
        <f t="shared" si="33"/>
        <v>#DIV/0!</v>
      </c>
    </row>
    <row r="257" spans="1:12" ht="12.75" hidden="1">
      <c r="A257" s="54" t="s">
        <v>65</v>
      </c>
      <c r="B257" s="45" t="s">
        <v>66</v>
      </c>
      <c r="C257" s="42">
        <f>C258+C259</f>
        <v>0</v>
      </c>
      <c r="D257" s="42">
        <f>D258+D259</f>
        <v>0</v>
      </c>
      <c r="E257" s="42">
        <f>E258+E259</f>
        <v>0</v>
      </c>
      <c r="F257" s="39">
        <f t="shared" si="30"/>
        <v>0</v>
      </c>
      <c r="G257" s="42">
        <f>G258+G259</f>
        <v>0</v>
      </c>
      <c r="H257" s="42">
        <f>H258+H259</f>
        <v>0</v>
      </c>
      <c r="I257" s="39">
        <f t="shared" si="31"/>
        <v>0</v>
      </c>
      <c r="J257" s="42">
        <f>J258+J259</f>
        <v>0</v>
      </c>
      <c r="K257" s="59">
        <f t="shared" si="32"/>
        <v>0</v>
      </c>
      <c r="L257" s="91" t="e">
        <f t="shared" si="33"/>
        <v>#DIV/0!</v>
      </c>
    </row>
    <row r="258" spans="1:12" ht="12.75" hidden="1">
      <c r="A258" s="54" t="s">
        <v>67</v>
      </c>
      <c r="B258" s="45" t="s">
        <v>68</v>
      </c>
      <c r="C258" s="42"/>
      <c r="D258" s="42"/>
      <c r="E258" s="42"/>
      <c r="F258" s="39">
        <f t="shared" si="30"/>
        <v>0</v>
      </c>
      <c r="G258" s="42"/>
      <c r="H258" s="42"/>
      <c r="I258" s="39">
        <f t="shared" si="31"/>
        <v>0</v>
      </c>
      <c r="J258" s="42"/>
      <c r="K258" s="59">
        <f t="shared" si="32"/>
        <v>0</v>
      </c>
      <c r="L258" s="91" t="e">
        <f t="shared" si="33"/>
        <v>#DIV/0!</v>
      </c>
    </row>
    <row r="259" spans="1:12" ht="12.75" hidden="1">
      <c r="A259" s="54" t="s">
        <v>69</v>
      </c>
      <c r="B259" s="45" t="s">
        <v>70</v>
      </c>
      <c r="C259" s="42"/>
      <c r="D259" s="42"/>
      <c r="E259" s="42"/>
      <c r="F259" s="39">
        <f t="shared" si="30"/>
        <v>0</v>
      </c>
      <c r="G259" s="42"/>
      <c r="H259" s="42"/>
      <c r="I259" s="39">
        <f t="shared" si="31"/>
        <v>0</v>
      </c>
      <c r="J259" s="42"/>
      <c r="K259" s="59">
        <f t="shared" si="32"/>
        <v>0</v>
      </c>
      <c r="L259" s="91" t="e">
        <f t="shared" si="33"/>
        <v>#DIV/0!</v>
      </c>
    </row>
    <row r="260" spans="1:12" ht="12.75" hidden="1">
      <c r="A260" s="54" t="s">
        <v>71</v>
      </c>
      <c r="B260" s="45" t="s">
        <v>72</v>
      </c>
      <c r="C260" s="42">
        <f>C261+C262</f>
        <v>0</v>
      </c>
      <c r="D260" s="42">
        <f>D261+D262</f>
        <v>0</v>
      </c>
      <c r="E260" s="42">
        <f>E261+E262</f>
        <v>0</v>
      </c>
      <c r="F260" s="39">
        <f t="shared" si="30"/>
        <v>0</v>
      </c>
      <c r="G260" s="42">
        <f>G261+G262</f>
        <v>0</v>
      </c>
      <c r="H260" s="42">
        <f>H261+H262</f>
        <v>0</v>
      </c>
      <c r="I260" s="39">
        <f t="shared" si="31"/>
        <v>0</v>
      </c>
      <c r="J260" s="42">
        <f>J261+J262</f>
        <v>0</v>
      </c>
      <c r="K260" s="59">
        <f t="shared" si="32"/>
        <v>0</v>
      </c>
      <c r="L260" s="91" t="e">
        <f t="shared" si="33"/>
        <v>#DIV/0!</v>
      </c>
    </row>
    <row r="261" spans="1:12" ht="12.75" hidden="1">
      <c r="A261" s="54" t="s">
        <v>73</v>
      </c>
      <c r="B261" s="45" t="s">
        <v>74</v>
      </c>
      <c r="C261" s="42"/>
      <c r="D261" s="42"/>
      <c r="E261" s="42"/>
      <c r="F261" s="39">
        <f t="shared" si="30"/>
        <v>0</v>
      </c>
      <c r="G261" s="42"/>
      <c r="H261" s="42"/>
      <c r="I261" s="39">
        <f t="shared" si="31"/>
        <v>0</v>
      </c>
      <c r="J261" s="42"/>
      <c r="K261" s="59">
        <f t="shared" si="32"/>
        <v>0</v>
      </c>
      <c r="L261" s="91" t="e">
        <f t="shared" si="33"/>
        <v>#DIV/0!</v>
      </c>
    </row>
    <row r="262" spans="1:12" ht="12.75" hidden="1">
      <c r="A262" s="54" t="s">
        <v>75</v>
      </c>
      <c r="B262" s="45" t="s">
        <v>76</v>
      </c>
      <c r="C262" s="42"/>
      <c r="D262" s="42"/>
      <c r="E262" s="42"/>
      <c r="F262" s="39">
        <f t="shared" si="30"/>
        <v>0</v>
      </c>
      <c r="G262" s="42"/>
      <c r="H262" s="42"/>
      <c r="I262" s="39">
        <f t="shared" si="31"/>
        <v>0</v>
      </c>
      <c r="J262" s="42"/>
      <c r="K262" s="59">
        <f t="shared" si="32"/>
        <v>0</v>
      </c>
      <c r="L262" s="91" t="e">
        <f t="shared" si="33"/>
        <v>#DIV/0!</v>
      </c>
    </row>
    <row r="263" spans="1:12" ht="12.75" hidden="1">
      <c r="A263" s="40" t="s">
        <v>77</v>
      </c>
      <c r="B263" s="41" t="s">
        <v>78</v>
      </c>
      <c r="C263" s="42">
        <f>C264+C265+C266</f>
        <v>0</v>
      </c>
      <c r="D263" s="42">
        <f>D264+D265+D266</f>
        <v>0</v>
      </c>
      <c r="E263" s="42">
        <f>E264+E265+E266</f>
        <v>0</v>
      </c>
      <c r="F263" s="39">
        <f t="shared" si="30"/>
        <v>0</v>
      </c>
      <c r="G263" s="42">
        <f>G264+G265+G266</f>
        <v>0</v>
      </c>
      <c r="H263" s="42">
        <f>H264+H265+H266</f>
        <v>0</v>
      </c>
      <c r="I263" s="39">
        <f t="shared" si="31"/>
        <v>0</v>
      </c>
      <c r="J263" s="42">
        <f>J264+J265+J266</f>
        <v>0</v>
      </c>
      <c r="K263" s="59">
        <f t="shared" si="32"/>
        <v>0</v>
      </c>
      <c r="L263" s="91" t="e">
        <f t="shared" si="33"/>
        <v>#DIV/0!</v>
      </c>
    </row>
    <row r="264" spans="1:12" ht="38.25" hidden="1">
      <c r="A264" s="40" t="s">
        <v>79</v>
      </c>
      <c r="B264" s="55" t="s">
        <v>80</v>
      </c>
      <c r="C264" s="42"/>
      <c r="D264" s="42"/>
      <c r="E264" s="42"/>
      <c r="F264" s="39">
        <f t="shared" si="30"/>
        <v>0</v>
      </c>
      <c r="G264" s="42"/>
      <c r="H264" s="42"/>
      <c r="I264" s="39">
        <f t="shared" si="31"/>
        <v>0</v>
      </c>
      <c r="J264" s="42"/>
      <c r="K264" s="59">
        <f t="shared" si="32"/>
        <v>0</v>
      </c>
      <c r="L264" s="91" t="e">
        <f t="shared" si="33"/>
        <v>#DIV/0!</v>
      </c>
    </row>
    <row r="265" spans="1:12" ht="25.5" hidden="1">
      <c r="A265" s="40" t="s">
        <v>81</v>
      </c>
      <c r="B265" s="55" t="s">
        <v>82</v>
      </c>
      <c r="C265" s="42"/>
      <c r="D265" s="42"/>
      <c r="E265" s="42"/>
      <c r="F265" s="39">
        <f t="shared" si="30"/>
        <v>0</v>
      </c>
      <c r="G265" s="42"/>
      <c r="H265" s="42"/>
      <c r="I265" s="39">
        <f t="shared" si="31"/>
        <v>0</v>
      </c>
      <c r="J265" s="42"/>
      <c r="K265" s="59">
        <f t="shared" si="32"/>
        <v>0</v>
      </c>
      <c r="L265" s="91" t="e">
        <f t="shared" si="33"/>
        <v>#DIV/0!</v>
      </c>
    </row>
    <row r="266" spans="1:12" ht="25.5" hidden="1">
      <c r="A266" s="40" t="s">
        <v>83</v>
      </c>
      <c r="B266" s="41" t="s">
        <v>84</v>
      </c>
      <c r="C266" s="42"/>
      <c r="D266" s="42"/>
      <c r="E266" s="42"/>
      <c r="F266" s="39">
        <f t="shared" si="30"/>
        <v>0</v>
      </c>
      <c r="G266" s="42"/>
      <c r="H266" s="42"/>
      <c r="I266" s="39">
        <f t="shared" si="31"/>
        <v>0</v>
      </c>
      <c r="J266" s="42"/>
      <c r="K266" s="59">
        <f t="shared" si="32"/>
        <v>0</v>
      </c>
      <c r="L266" s="91" t="e">
        <f t="shared" si="33"/>
        <v>#DIV/0!</v>
      </c>
    </row>
    <row r="267" spans="1:11" ht="12.75" hidden="1">
      <c r="A267" s="33" t="s">
        <v>63</v>
      </c>
      <c r="B267" s="34" t="s">
        <v>64</v>
      </c>
      <c r="C267" s="28">
        <f aca="true" t="shared" si="34" ref="C267:J267">C268+C271+C274</f>
        <v>0</v>
      </c>
      <c r="D267" s="28">
        <f t="shared" si="34"/>
        <v>0</v>
      </c>
      <c r="E267" s="28">
        <f t="shared" si="34"/>
        <v>0</v>
      </c>
      <c r="F267" s="28">
        <f t="shared" si="34"/>
        <v>0</v>
      </c>
      <c r="G267" s="28">
        <f t="shared" si="34"/>
        <v>0</v>
      </c>
      <c r="H267" s="28">
        <f t="shared" si="34"/>
        <v>0</v>
      </c>
      <c r="I267" s="28">
        <f t="shared" si="34"/>
        <v>0</v>
      </c>
      <c r="J267" s="28">
        <f t="shared" si="34"/>
        <v>0</v>
      </c>
      <c r="K267" s="67">
        <f aca="true" t="shared" si="35" ref="K267:K278">F267-C267</f>
        <v>0</v>
      </c>
    </row>
    <row r="268" spans="1:11" ht="12.75" hidden="1">
      <c r="A268" s="12" t="s">
        <v>65</v>
      </c>
      <c r="B268" s="25" t="s">
        <v>66</v>
      </c>
      <c r="C268" s="27">
        <f aca="true" t="shared" si="36" ref="C268:J268">C269+C270</f>
        <v>0</v>
      </c>
      <c r="D268" s="27">
        <f t="shared" si="36"/>
        <v>0</v>
      </c>
      <c r="E268" s="27">
        <f t="shared" si="36"/>
        <v>0</v>
      </c>
      <c r="F268" s="27">
        <f t="shared" si="36"/>
        <v>0</v>
      </c>
      <c r="G268" s="27">
        <f t="shared" si="36"/>
        <v>0</v>
      </c>
      <c r="H268" s="27">
        <f t="shared" si="36"/>
        <v>0</v>
      </c>
      <c r="I268" s="27">
        <f t="shared" si="36"/>
        <v>0</v>
      </c>
      <c r="J268" s="27">
        <f t="shared" si="36"/>
        <v>0</v>
      </c>
      <c r="K268" s="67">
        <f t="shared" si="35"/>
        <v>0</v>
      </c>
    </row>
    <row r="269" spans="1:11" ht="12.75" hidden="1">
      <c r="A269" s="12" t="s">
        <v>67</v>
      </c>
      <c r="B269" s="25" t="s">
        <v>68</v>
      </c>
      <c r="C269" s="27"/>
      <c r="D269" s="27"/>
      <c r="E269" s="27"/>
      <c r="F269" s="27"/>
      <c r="G269" s="27"/>
      <c r="H269" s="27"/>
      <c r="I269" s="27"/>
      <c r="J269" s="27"/>
      <c r="K269" s="67">
        <f t="shared" si="35"/>
        <v>0</v>
      </c>
    </row>
    <row r="270" spans="1:11" ht="12.75" hidden="1">
      <c r="A270" s="12" t="s">
        <v>69</v>
      </c>
      <c r="B270" s="25" t="s">
        <v>70</v>
      </c>
      <c r="C270" s="27"/>
      <c r="D270" s="27"/>
      <c r="E270" s="27"/>
      <c r="F270" s="27"/>
      <c r="G270" s="27"/>
      <c r="H270" s="27"/>
      <c r="I270" s="27"/>
      <c r="J270" s="27"/>
      <c r="K270" s="67">
        <f t="shared" si="35"/>
        <v>0</v>
      </c>
    </row>
    <row r="271" spans="1:11" ht="12.75" hidden="1">
      <c r="A271" s="12" t="s">
        <v>71</v>
      </c>
      <c r="B271" s="25" t="s">
        <v>72</v>
      </c>
      <c r="C271" s="27">
        <f aca="true" t="shared" si="37" ref="C271:J271">C272+C273</f>
        <v>0</v>
      </c>
      <c r="D271" s="27">
        <f t="shared" si="37"/>
        <v>0</v>
      </c>
      <c r="E271" s="27">
        <f t="shared" si="37"/>
        <v>0</v>
      </c>
      <c r="F271" s="27">
        <f t="shared" si="37"/>
        <v>0</v>
      </c>
      <c r="G271" s="27">
        <f t="shared" si="37"/>
        <v>0</v>
      </c>
      <c r="H271" s="27">
        <f t="shared" si="37"/>
        <v>0</v>
      </c>
      <c r="I271" s="27">
        <f t="shared" si="37"/>
        <v>0</v>
      </c>
      <c r="J271" s="27">
        <f t="shared" si="37"/>
        <v>0</v>
      </c>
      <c r="K271" s="67">
        <f t="shared" si="35"/>
        <v>0</v>
      </c>
    </row>
    <row r="272" spans="1:11" ht="12.75" hidden="1">
      <c r="A272" s="12" t="s">
        <v>73</v>
      </c>
      <c r="B272" s="25" t="s">
        <v>74</v>
      </c>
      <c r="C272" s="27"/>
      <c r="D272" s="27"/>
      <c r="E272" s="27"/>
      <c r="F272" s="27"/>
      <c r="G272" s="27"/>
      <c r="H272" s="27"/>
      <c r="I272" s="27"/>
      <c r="J272" s="27"/>
      <c r="K272" s="67">
        <f t="shared" si="35"/>
        <v>0</v>
      </c>
    </row>
    <row r="273" spans="1:11" ht="12.75" hidden="1">
      <c r="A273" s="12" t="s">
        <v>75</v>
      </c>
      <c r="B273" s="25" t="s">
        <v>76</v>
      </c>
      <c r="C273" s="27"/>
      <c r="D273" s="27"/>
      <c r="E273" s="27"/>
      <c r="F273" s="27"/>
      <c r="G273" s="27"/>
      <c r="H273" s="27"/>
      <c r="I273" s="27"/>
      <c r="J273" s="27"/>
      <c r="K273" s="67">
        <f t="shared" si="35"/>
        <v>0</v>
      </c>
    </row>
    <row r="274" spans="1:11" ht="12.75" hidden="1">
      <c r="A274" s="9" t="s">
        <v>77</v>
      </c>
      <c r="B274" s="10" t="s">
        <v>78</v>
      </c>
      <c r="C274" s="27">
        <f aca="true" t="shared" si="38" ref="C274:J274">C275+C276+C277</f>
        <v>0</v>
      </c>
      <c r="D274" s="27">
        <f t="shared" si="38"/>
        <v>0</v>
      </c>
      <c r="E274" s="27">
        <f t="shared" si="38"/>
        <v>0</v>
      </c>
      <c r="F274" s="27">
        <f t="shared" si="38"/>
        <v>0</v>
      </c>
      <c r="G274" s="27">
        <f t="shared" si="38"/>
        <v>0</v>
      </c>
      <c r="H274" s="27">
        <f t="shared" si="38"/>
        <v>0</v>
      </c>
      <c r="I274" s="27">
        <f t="shared" si="38"/>
        <v>0</v>
      </c>
      <c r="J274" s="27">
        <f t="shared" si="38"/>
        <v>0</v>
      </c>
      <c r="K274" s="67">
        <f t="shared" si="35"/>
        <v>0</v>
      </c>
    </row>
    <row r="275" spans="1:11" ht="38.25" hidden="1">
      <c r="A275" s="9" t="s">
        <v>79</v>
      </c>
      <c r="B275" s="26" t="s">
        <v>80</v>
      </c>
      <c r="C275" s="27"/>
      <c r="D275" s="27"/>
      <c r="E275" s="27"/>
      <c r="F275" s="27"/>
      <c r="G275" s="27"/>
      <c r="H275" s="27"/>
      <c r="I275" s="27"/>
      <c r="J275" s="27"/>
      <c r="K275" s="67">
        <f t="shared" si="35"/>
        <v>0</v>
      </c>
    </row>
    <row r="276" spans="1:11" ht="25.5" hidden="1">
      <c r="A276" s="9" t="s">
        <v>81</v>
      </c>
      <c r="B276" s="26" t="s">
        <v>82</v>
      </c>
      <c r="C276" s="27"/>
      <c r="D276" s="27"/>
      <c r="E276" s="27"/>
      <c r="F276" s="27"/>
      <c r="G276" s="27"/>
      <c r="H276" s="27"/>
      <c r="I276" s="27"/>
      <c r="J276" s="27"/>
      <c r="K276" s="67">
        <f t="shared" si="35"/>
        <v>0</v>
      </c>
    </row>
    <row r="277" spans="1:11" ht="25.5" hidden="1">
      <c r="A277" s="9" t="s">
        <v>83</v>
      </c>
      <c r="B277" s="10" t="s">
        <v>84</v>
      </c>
      <c r="C277" s="27"/>
      <c r="D277" s="27"/>
      <c r="E277" s="27"/>
      <c r="F277" s="27"/>
      <c r="G277" s="27"/>
      <c r="H277" s="27"/>
      <c r="I277" s="27"/>
      <c r="J277" s="27"/>
      <c r="K277" s="67">
        <f t="shared" si="35"/>
        <v>0</v>
      </c>
    </row>
    <row r="278" spans="1:11" s="18" customFormat="1" ht="12.75" hidden="1">
      <c r="A278" s="17"/>
      <c r="B278" s="17" t="s">
        <v>94</v>
      </c>
      <c r="C278" s="31"/>
      <c r="D278" s="31"/>
      <c r="E278" s="31"/>
      <c r="F278" s="31"/>
      <c r="G278" s="31"/>
      <c r="H278" s="31"/>
      <c r="I278" s="31"/>
      <c r="J278" s="31"/>
      <c r="K278" s="67">
        <f t="shared" si="35"/>
        <v>0</v>
      </c>
    </row>
    <row r="280" spans="1:12" ht="75.75" customHeight="1">
      <c r="A280" s="97" t="s">
        <v>108</v>
      </c>
      <c r="B280" s="97"/>
      <c r="C280" s="97"/>
      <c r="D280" s="97"/>
      <c r="E280" s="97"/>
      <c r="F280" s="97"/>
      <c r="G280" s="97"/>
      <c r="H280" s="97"/>
      <c r="I280" s="97"/>
      <c r="J280" s="97"/>
      <c r="K280" s="97"/>
      <c r="L280" s="97"/>
    </row>
  </sheetData>
  <sheetProtection password="8565" sheet="1" objects="1" scenarios="1"/>
  <mergeCells count="5">
    <mergeCell ref="A280:L280"/>
    <mergeCell ref="A1:B1"/>
    <mergeCell ref="A4:J4"/>
    <mergeCell ref="I3:J3"/>
    <mergeCell ref="I1:J1"/>
  </mergeCells>
  <printOptions/>
  <pageMargins left="0.57" right="0.16" top="0.17" bottom="0.36" header="0.17" footer="0.17"/>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IneseKi</dc:creator>
  <cp:keywords/>
  <dc:description/>
  <cp:lastModifiedBy>Administrators</cp:lastModifiedBy>
  <cp:lastPrinted>2010-01-19T11:11:23Z</cp:lastPrinted>
  <dcterms:created xsi:type="dcterms:W3CDTF">2009-10-06T12:50:58Z</dcterms:created>
  <dcterms:modified xsi:type="dcterms:W3CDTF">2010-01-27T07:17:56Z</dcterms:modified>
  <cp:category/>
  <cp:version/>
  <cp:contentType/>
  <cp:contentStatus/>
</cp:coreProperties>
</file>